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<sst xmlns="http://schemas.openxmlformats.org/spreadsheetml/2006/main" count="69" uniqueCount="59">
  <si>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Mikroregion Polabí</t>
  </si>
  <si>
    <t>Husovo nám.23</t>
  </si>
  <si>
    <t>Lysá nad Labem</t>
  </si>
  <si>
    <t xml:space="preserve">    </t>
  </si>
  <si>
    <t>Závěrečný účet za rok 2009</t>
  </si>
  <si>
    <t>Rozpoč.</t>
  </si>
  <si>
    <t xml:space="preserve">  Příjmy</t>
  </si>
  <si>
    <t>Rozpočet</t>
  </si>
  <si>
    <t>Úprava</t>
  </si>
  <si>
    <t>Skutečnost</t>
  </si>
  <si>
    <t>Rozdíl</t>
  </si>
  <si>
    <t>skladba</t>
  </si>
  <si>
    <t>rozpočtu</t>
  </si>
  <si>
    <t>Členské příspěvky</t>
  </si>
  <si>
    <t>Lysá n.L.</t>
  </si>
  <si>
    <t>Jiřice</t>
  </si>
  <si>
    <t>Přerov n.L.</t>
  </si>
  <si>
    <t>Semice</t>
  </si>
  <si>
    <t>St.Vestec</t>
  </si>
  <si>
    <t>Ostrá</t>
  </si>
  <si>
    <t>Stratov</t>
  </si>
  <si>
    <t>St.Lysá</t>
  </si>
  <si>
    <t>Bříství</t>
  </si>
  <si>
    <t>Milovice</t>
  </si>
  <si>
    <t>Starý Vestec</t>
  </si>
  <si>
    <t>Příjmy z vlastní činnosti</t>
  </si>
  <si>
    <t>6310   2141</t>
  </si>
  <si>
    <t>Úroky z vkladu</t>
  </si>
  <si>
    <t>Příjmy celkem</t>
  </si>
  <si>
    <t xml:space="preserve"> </t>
  </si>
  <si>
    <t xml:space="preserve">Výdaje   </t>
  </si>
  <si>
    <t>r.2009</t>
  </si>
  <si>
    <t>3636   5163</t>
  </si>
  <si>
    <t>Poplatky za vedení účtu</t>
  </si>
  <si>
    <t>3636   5161</t>
  </si>
  <si>
    <t>Služby pošt</t>
  </si>
  <si>
    <t>3636   5169</t>
  </si>
  <si>
    <t>Stánky na Výstavišti</t>
  </si>
  <si>
    <t>Propagační materiál</t>
  </si>
  <si>
    <t>Vypracování auditu,software</t>
  </si>
  <si>
    <t>Publikace</t>
  </si>
  <si>
    <t>Geografický infor.systém T-mapy</t>
  </si>
  <si>
    <t>Stránky www Mikroregionu Polabí</t>
  </si>
  <si>
    <t>Skupinový vodovod</t>
  </si>
  <si>
    <t>příprava</t>
  </si>
  <si>
    <t>Ostatní služby</t>
  </si>
  <si>
    <t>Příspěvěk na Polabský motoráček</t>
  </si>
  <si>
    <t>Mzdy za vedení agend</t>
  </si>
  <si>
    <t>Sociální pojištění</t>
  </si>
  <si>
    <t>Zdravotní pojištění</t>
  </si>
  <si>
    <t>Pohoštění</t>
  </si>
  <si>
    <t>2310   6121</t>
  </si>
  <si>
    <t>2321   6121</t>
  </si>
  <si>
    <t xml:space="preserve">Splašková kanalizace </t>
  </si>
  <si>
    <t>Výdaje celkem</t>
  </si>
  <si>
    <t>Financování</t>
  </si>
  <si>
    <t>Rozdíl - financování</t>
  </si>
  <si>
    <t>Výsledkem hospodaření je převaha příjmů nad výdaji ve výši 1 096 317 Kč.</t>
  </si>
  <si>
    <t>Zpracovala:ing.Polenová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</si>
</sst>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9" xfId="0" applyFont="1" applyBorder="1" applyAlignment="1">
      <alignment horizontal="justify"/>
    </xf>
    <xf numFmtId="14" fontId="7" fillId="0" borderId="9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J45" sqref="J45"/>
    </sheetView>
  </sheetViews>
  <sheetFormatPr defaultColWidth="9.00390625" defaultRowHeight="12.75"/>
  <cols>
    <col min="1" max="1" width="10.125" style="0" customWidth="1"/>
    <col min="4" max="4" width="13.75390625" style="0" customWidth="1"/>
    <col min="5" max="5" width="12.125" style="0" customWidth="1"/>
    <col min="6" max="6" width="12.00390625" style="0" customWidth="1"/>
    <col min="7" max="7" width="11.003906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spans="2:5" ht="18">
      <c r="B4" s="3" t="s">
        <v>3</v>
      </c>
      <c r="C4" s="4"/>
      <c r="D4" s="4" t="s">
        <v>4</v>
      </c>
      <c r="E4" s="4"/>
    </row>
    <row r="5" ht="14.25">
      <c r="A5" s="5"/>
    </row>
    <row r="6" spans="1:8" ht="12.75">
      <c r="A6" s="6" t="s">
        <v>5</v>
      </c>
      <c r="B6" s="7" t="s">
        <v>6</v>
      </c>
      <c r="C6" s="8"/>
      <c r="D6" s="9"/>
      <c r="E6" s="10" t="s">
        <v>7</v>
      </c>
      <c r="F6" s="10" t="s">
        <v>8</v>
      </c>
      <c r="G6" s="11" t="s">
        <v>9</v>
      </c>
      <c r="H6" s="11" t="s">
        <v>10</v>
      </c>
    </row>
    <row r="7" spans="1:8" ht="12.75">
      <c r="A7" s="25" t="s">
        <v>11</v>
      </c>
      <c r="B7" s="26"/>
      <c r="C7" s="27"/>
      <c r="D7" s="28"/>
      <c r="E7" s="25"/>
      <c r="F7" s="29" t="s">
        <v>12</v>
      </c>
      <c r="G7" s="30">
        <v>40178</v>
      </c>
      <c r="H7" s="25"/>
    </row>
    <row r="8" spans="1:8" ht="12.75">
      <c r="A8" s="19">
        <v>4129</v>
      </c>
      <c r="B8" s="20" t="s">
        <v>13</v>
      </c>
      <c r="C8" s="21"/>
      <c r="D8" s="22" t="s">
        <v>14</v>
      </c>
      <c r="E8" s="23">
        <v>168000</v>
      </c>
      <c r="F8" s="24">
        <v>168200</v>
      </c>
      <c r="G8" s="24">
        <v>168200</v>
      </c>
      <c r="H8" s="23">
        <f aca="true" t="shared" si="0" ref="H8:H17">+F8-G8</f>
        <v>0</v>
      </c>
    </row>
    <row r="9" spans="1:8" ht="12.75">
      <c r="A9" s="6">
        <v>4129</v>
      </c>
      <c r="B9" s="12"/>
      <c r="C9" s="8"/>
      <c r="D9" s="9" t="s">
        <v>15</v>
      </c>
      <c r="E9" s="13">
        <v>2800</v>
      </c>
      <c r="F9" s="14">
        <v>2900</v>
      </c>
      <c r="G9" s="14">
        <v>2900</v>
      </c>
      <c r="H9" s="13">
        <f t="shared" si="0"/>
        <v>0</v>
      </c>
    </row>
    <row r="10" spans="1:8" ht="12.75">
      <c r="A10" s="6">
        <v>4129</v>
      </c>
      <c r="B10" s="12"/>
      <c r="C10" s="8"/>
      <c r="D10" s="9" t="s">
        <v>16</v>
      </c>
      <c r="E10" s="13">
        <v>21000</v>
      </c>
      <c r="F10" s="14">
        <v>21280</v>
      </c>
      <c r="G10" s="14">
        <v>21280</v>
      </c>
      <c r="H10" s="13">
        <f t="shared" si="0"/>
        <v>0</v>
      </c>
    </row>
    <row r="11" spans="1:8" ht="12.75">
      <c r="A11" s="6">
        <v>4129</v>
      </c>
      <c r="B11" s="12"/>
      <c r="C11" s="8"/>
      <c r="D11" s="9" t="s">
        <v>17</v>
      </c>
      <c r="E11" s="13">
        <v>17200</v>
      </c>
      <c r="F11" s="14">
        <v>17600</v>
      </c>
      <c r="G11" s="14">
        <v>17600</v>
      </c>
      <c r="H11" s="13">
        <f t="shared" si="0"/>
        <v>0</v>
      </c>
    </row>
    <row r="12" spans="1:8" ht="12.75">
      <c r="A12" s="6">
        <v>4129</v>
      </c>
      <c r="B12" s="12"/>
      <c r="C12" s="8"/>
      <c r="D12" s="9" t="s">
        <v>18</v>
      </c>
      <c r="E12" s="13">
        <v>3200</v>
      </c>
      <c r="F12" s="14">
        <v>3200</v>
      </c>
      <c r="G12" s="14">
        <v>3200</v>
      </c>
      <c r="H12" s="13">
        <f t="shared" si="0"/>
        <v>0</v>
      </c>
    </row>
    <row r="13" spans="1:8" ht="12.75">
      <c r="A13" s="6">
        <v>4129</v>
      </c>
      <c r="B13" s="12"/>
      <c r="C13" s="8"/>
      <c r="D13" s="9" t="s">
        <v>19</v>
      </c>
      <c r="E13" s="13">
        <v>8600</v>
      </c>
      <c r="F13" s="14">
        <v>8680</v>
      </c>
      <c r="G13" s="14">
        <v>8680</v>
      </c>
      <c r="H13" s="13">
        <f t="shared" si="0"/>
        <v>0</v>
      </c>
    </row>
    <row r="14" spans="1:8" ht="12.75">
      <c r="A14" s="6">
        <v>4129</v>
      </c>
      <c r="B14" s="12"/>
      <c r="C14" s="8"/>
      <c r="D14" s="9" t="s">
        <v>20</v>
      </c>
      <c r="E14" s="13">
        <v>8500</v>
      </c>
      <c r="F14" s="14">
        <v>8540</v>
      </c>
      <c r="G14" s="14">
        <v>8540</v>
      </c>
      <c r="H14" s="13">
        <f t="shared" si="0"/>
        <v>0</v>
      </c>
    </row>
    <row r="15" spans="1:8" ht="12.75">
      <c r="A15" s="6">
        <v>4129</v>
      </c>
      <c r="B15" s="12"/>
      <c r="C15" s="8"/>
      <c r="D15" s="9" t="s">
        <v>21</v>
      </c>
      <c r="E15" s="13">
        <v>9260</v>
      </c>
      <c r="F15" s="14">
        <v>9260</v>
      </c>
      <c r="G15" s="14">
        <v>0</v>
      </c>
      <c r="H15" s="13">
        <f t="shared" si="0"/>
        <v>9260</v>
      </c>
    </row>
    <row r="16" spans="1:8" ht="12.75">
      <c r="A16" s="6">
        <v>4129</v>
      </c>
      <c r="B16" s="12"/>
      <c r="C16" s="8"/>
      <c r="D16" s="9" t="s">
        <v>22</v>
      </c>
      <c r="E16" s="13">
        <v>5600</v>
      </c>
      <c r="F16" s="14">
        <v>5600</v>
      </c>
      <c r="G16" s="14">
        <v>5600</v>
      </c>
      <c r="H16" s="13">
        <f t="shared" si="0"/>
        <v>0</v>
      </c>
    </row>
    <row r="17" spans="1:8" ht="12.75">
      <c r="A17" s="6">
        <v>4129</v>
      </c>
      <c r="B17" s="12"/>
      <c r="C17" s="8"/>
      <c r="D17" s="9" t="s">
        <v>23</v>
      </c>
      <c r="E17" s="13">
        <v>0</v>
      </c>
      <c r="F17" s="14">
        <v>162120</v>
      </c>
      <c r="G17" s="14">
        <v>162120</v>
      </c>
      <c r="H17" s="13">
        <f t="shared" si="0"/>
        <v>0</v>
      </c>
    </row>
    <row r="18" spans="1:8" ht="12.75">
      <c r="A18" s="6">
        <v>4229</v>
      </c>
      <c r="B18" s="12"/>
      <c r="C18" s="8"/>
      <c r="D18" s="9" t="s">
        <v>22</v>
      </c>
      <c r="E18" s="13">
        <v>0</v>
      </c>
      <c r="F18" s="14">
        <v>500000</v>
      </c>
      <c r="G18" s="14">
        <v>500000</v>
      </c>
      <c r="H18" s="13">
        <v>0</v>
      </c>
    </row>
    <row r="19" spans="1:8" ht="12.75">
      <c r="A19" s="6">
        <v>4229</v>
      </c>
      <c r="B19" s="12"/>
      <c r="C19" s="8"/>
      <c r="D19" s="9" t="s">
        <v>24</v>
      </c>
      <c r="E19" s="13">
        <v>0</v>
      </c>
      <c r="F19" s="14">
        <v>500000</v>
      </c>
      <c r="G19" s="14">
        <v>500000</v>
      </c>
      <c r="H19" s="13">
        <v>0</v>
      </c>
    </row>
    <row r="20" spans="1:8" ht="12.75">
      <c r="A20" s="6">
        <v>2111</v>
      </c>
      <c r="B20" s="12" t="s">
        <v>25</v>
      </c>
      <c r="C20" s="8"/>
      <c r="D20" s="9"/>
      <c r="E20" s="13">
        <v>0</v>
      </c>
      <c r="F20" s="14">
        <v>90850</v>
      </c>
      <c r="G20" s="14">
        <v>90850</v>
      </c>
      <c r="H20" s="13">
        <v>0</v>
      </c>
    </row>
    <row r="21" spans="1:8" ht="12.75">
      <c r="A21" s="25" t="s">
        <v>26</v>
      </c>
      <c r="B21" s="26" t="s">
        <v>27</v>
      </c>
      <c r="C21" s="27"/>
      <c r="D21" s="28"/>
      <c r="E21" s="32">
        <v>3840</v>
      </c>
      <c r="F21" s="33">
        <v>4845</v>
      </c>
      <c r="G21" s="33">
        <v>4842</v>
      </c>
      <c r="H21" s="32">
        <f>+F21-G21</f>
        <v>3</v>
      </c>
    </row>
    <row r="22" spans="1:8" ht="12.75">
      <c r="A22" s="19"/>
      <c r="B22" s="31" t="s">
        <v>28</v>
      </c>
      <c r="C22" s="21"/>
      <c r="D22" s="22"/>
      <c r="E22" s="24">
        <f>SUM(E8:E21)</f>
        <v>248000</v>
      </c>
      <c r="F22" s="24">
        <f>SUM(F8:F21)</f>
        <v>1503075</v>
      </c>
      <c r="G22" s="24">
        <f>SUM(G8:G21)</f>
        <v>1493812</v>
      </c>
      <c r="H22" s="23">
        <f>+F22-G22</f>
        <v>9263</v>
      </c>
    </row>
    <row r="23" spans="1:8" ht="12.75">
      <c r="A23" s="6"/>
      <c r="B23" s="12"/>
      <c r="C23" s="8"/>
      <c r="D23" s="9"/>
      <c r="E23" s="6"/>
      <c r="F23" s="14"/>
      <c r="G23" s="6"/>
      <c r="H23" s="6" t="s">
        <v>29</v>
      </c>
    </row>
    <row r="24" spans="1:8" ht="12.75">
      <c r="A24" s="6"/>
      <c r="B24" s="12"/>
      <c r="C24" s="8"/>
      <c r="D24" s="9"/>
      <c r="E24" s="15" t="s">
        <v>7</v>
      </c>
      <c r="F24" s="14" t="s">
        <v>8</v>
      </c>
      <c r="G24" s="11" t="s">
        <v>9</v>
      </c>
      <c r="H24" s="11" t="s">
        <v>10</v>
      </c>
    </row>
    <row r="25" spans="1:8" ht="12.75">
      <c r="A25" s="25"/>
      <c r="B25" s="34" t="s">
        <v>30</v>
      </c>
      <c r="C25" s="27"/>
      <c r="D25" s="28"/>
      <c r="E25" s="25" t="s">
        <v>31</v>
      </c>
      <c r="F25" s="33" t="s">
        <v>12</v>
      </c>
      <c r="G25" s="30">
        <v>40178</v>
      </c>
      <c r="H25" s="25" t="s">
        <v>29</v>
      </c>
    </row>
    <row r="26" spans="1:8" ht="12.75">
      <c r="A26" s="23" t="s">
        <v>32</v>
      </c>
      <c r="B26" s="20" t="s">
        <v>33</v>
      </c>
      <c r="C26" s="21"/>
      <c r="D26" s="22"/>
      <c r="E26" s="23">
        <v>3000</v>
      </c>
      <c r="F26" s="24">
        <v>3000</v>
      </c>
      <c r="G26" s="24">
        <v>2289</v>
      </c>
      <c r="H26" s="23">
        <f aca="true" t="shared" si="1" ref="H26:H37">+F26-G26</f>
        <v>711</v>
      </c>
    </row>
    <row r="27" spans="1:8" ht="12.75">
      <c r="A27" s="13" t="s">
        <v>34</v>
      </c>
      <c r="B27" s="12" t="s">
        <v>35</v>
      </c>
      <c r="C27" s="8"/>
      <c r="D27" s="9"/>
      <c r="E27" s="13">
        <v>0</v>
      </c>
      <c r="F27" s="14">
        <v>1500</v>
      </c>
      <c r="G27" s="14">
        <v>1241</v>
      </c>
      <c r="H27" s="13">
        <f t="shared" si="1"/>
        <v>259</v>
      </c>
    </row>
    <row r="28" spans="1:8" ht="12.75">
      <c r="A28" s="6" t="s">
        <v>36</v>
      </c>
      <c r="B28" s="12" t="s">
        <v>37</v>
      </c>
      <c r="C28" s="8"/>
      <c r="D28" s="9"/>
      <c r="E28" s="13">
        <v>72000</v>
      </c>
      <c r="F28" s="14">
        <v>26000</v>
      </c>
      <c r="G28" s="14">
        <v>25276</v>
      </c>
      <c r="H28" s="13">
        <f t="shared" si="1"/>
        <v>724</v>
      </c>
    </row>
    <row r="29" spans="1:8" ht="12.75">
      <c r="A29" s="6">
        <v>5169</v>
      </c>
      <c r="B29" s="12" t="s">
        <v>38</v>
      </c>
      <c r="C29" s="8"/>
      <c r="D29" s="9"/>
      <c r="E29" s="13">
        <v>50000</v>
      </c>
      <c r="F29" s="14">
        <v>1212</v>
      </c>
      <c r="G29" s="14">
        <v>1212</v>
      </c>
      <c r="H29" s="13">
        <f t="shared" si="1"/>
        <v>0</v>
      </c>
    </row>
    <row r="30" spans="1:8" ht="12.75">
      <c r="A30" s="6">
        <v>5169</v>
      </c>
      <c r="B30" s="12" t="s">
        <v>39</v>
      </c>
      <c r="C30" s="8"/>
      <c r="D30" s="9"/>
      <c r="E30" s="13">
        <v>25000</v>
      </c>
      <c r="F30" s="14">
        <v>6500</v>
      </c>
      <c r="G30" s="14">
        <v>6055</v>
      </c>
      <c r="H30" s="13">
        <f t="shared" si="1"/>
        <v>445</v>
      </c>
    </row>
    <row r="31" spans="1:8" ht="12.75">
      <c r="A31" s="6">
        <v>5169</v>
      </c>
      <c r="B31" s="12" t="s">
        <v>40</v>
      </c>
      <c r="C31" s="8"/>
      <c r="D31" s="9"/>
      <c r="E31" s="13">
        <v>30000</v>
      </c>
      <c r="F31" s="14">
        <v>0</v>
      </c>
      <c r="G31" s="14">
        <v>0</v>
      </c>
      <c r="H31" s="13">
        <f t="shared" si="1"/>
        <v>0</v>
      </c>
    </row>
    <row r="32" spans="1:8" ht="12.75">
      <c r="A32" s="6">
        <v>5169</v>
      </c>
      <c r="B32" s="12" t="s">
        <v>41</v>
      </c>
      <c r="C32" s="8"/>
      <c r="D32" s="9"/>
      <c r="E32" s="13">
        <v>150000</v>
      </c>
      <c r="F32" s="14">
        <v>0</v>
      </c>
      <c r="G32" s="14">
        <v>0</v>
      </c>
      <c r="H32" s="13">
        <f t="shared" si="1"/>
        <v>0</v>
      </c>
    </row>
    <row r="33" spans="1:8" ht="12.75">
      <c r="A33" s="6">
        <v>5169</v>
      </c>
      <c r="B33" s="12" t="s">
        <v>42</v>
      </c>
      <c r="C33" s="8"/>
      <c r="D33" s="9"/>
      <c r="E33" s="13">
        <v>13000</v>
      </c>
      <c r="F33" s="14">
        <v>12000</v>
      </c>
      <c r="G33" s="14">
        <v>11950</v>
      </c>
      <c r="H33" s="13">
        <f t="shared" si="1"/>
        <v>50</v>
      </c>
    </row>
    <row r="34" spans="1:8" ht="12.75">
      <c r="A34" s="6">
        <v>5169</v>
      </c>
      <c r="B34" s="12" t="s">
        <v>43</v>
      </c>
      <c r="C34" s="8"/>
      <c r="D34" s="9" t="s">
        <v>44</v>
      </c>
      <c r="E34" s="13">
        <v>10000</v>
      </c>
      <c r="F34" s="14">
        <v>1600</v>
      </c>
      <c r="G34" s="14">
        <v>900</v>
      </c>
      <c r="H34" s="13">
        <f t="shared" si="1"/>
        <v>700</v>
      </c>
    </row>
    <row r="35" spans="1:8" ht="12.75">
      <c r="A35" s="6">
        <v>5169</v>
      </c>
      <c r="B35" s="12" t="s">
        <v>45</v>
      </c>
      <c r="C35" s="8"/>
      <c r="D35" s="9"/>
      <c r="E35" s="13">
        <v>0</v>
      </c>
      <c r="F35" s="14">
        <v>23393</v>
      </c>
      <c r="G35" s="14">
        <v>10710</v>
      </c>
      <c r="H35" s="13">
        <f t="shared" si="1"/>
        <v>12683</v>
      </c>
    </row>
    <row r="36" spans="1:8" ht="12.75">
      <c r="A36" s="6">
        <v>5221</v>
      </c>
      <c r="B36" s="12" t="s">
        <v>46</v>
      </c>
      <c r="C36" s="8"/>
      <c r="D36" s="9"/>
      <c r="E36" s="13">
        <v>30000</v>
      </c>
      <c r="F36" s="14">
        <v>30000</v>
      </c>
      <c r="G36" s="14">
        <v>30000</v>
      </c>
      <c r="H36" s="13">
        <f t="shared" si="1"/>
        <v>0</v>
      </c>
    </row>
    <row r="37" spans="1:8" ht="12.75">
      <c r="A37" s="6">
        <v>5021</v>
      </c>
      <c r="B37" s="12" t="s">
        <v>47</v>
      </c>
      <c r="C37" s="8"/>
      <c r="D37" s="9"/>
      <c r="E37" s="13">
        <v>17000</v>
      </c>
      <c r="F37" s="14">
        <v>58000</v>
      </c>
      <c r="G37" s="14">
        <v>58000</v>
      </c>
      <c r="H37" s="13">
        <f t="shared" si="1"/>
        <v>0</v>
      </c>
    </row>
    <row r="38" spans="1:8" ht="12.75">
      <c r="A38" s="6">
        <v>5031</v>
      </c>
      <c r="B38" s="12" t="s">
        <v>48</v>
      </c>
      <c r="C38" s="8"/>
      <c r="D38" s="9"/>
      <c r="E38" s="13">
        <v>0</v>
      </c>
      <c r="F38" s="14">
        <v>7000</v>
      </c>
      <c r="G38" s="14">
        <v>7000</v>
      </c>
      <c r="H38" s="13">
        <v>0</v>
      </c>
    </row>
    <row r="39" spans="1:8" ht="12.75">
      <c r="A39" s="6">
        <v>5032</v>
      </c>
      <c r="B39" s="12" t="s">
        <v>49</v>
      </c>
      <c r="C39" s="8"/>
      <c r="D39" s="9"/>
      <c r="E39" s="13">
        <v>0</v>
      </c>
      <c r="F39" s="14">
        <v>2520</v>
      </c>
      <c r="G39" s="14">
        <v>2520</v>
      </c>
      <c r="H39" s="13">
        <v>0</v>
      </c>
    </row>
    <row r="40" spans="1:8" ht="12.75">
      <c r="A40" s="6">
        <v>5175</v>
      </c>
      <c r="B40" s="12" t="s">
        <v>50</v>
      </c>
      <c r="C40" s="8"/>
      <c r="D40" s="9"/>
      <c r="E40" s="13">
        <v>0</v>
      </c>
      <c r="F40" s="14">
        <v>3850</v>
      </c>
      <c r="G40" s="14">
        <v>3847</v>
      </c>
      <c r="H40" s="13">
        <f>+F40-G40</f>
        <v>3</v>
      </c>
    </row>
    <row r="41" spans="1:8" ht="12.75">
      <c r="A41" s="6" t="s">
        <v>51</v>
      </c>
      <c r="B41" s="12" t="s">
        <v>43</v>
      </c>
      <c r="C41" s="8"/>
      <c r="D41" s="9"/>
      <c r="E41" s="13">
        <v>0</v>
      </c>
      <c r="F41" s="14">
        <v>31500</v>
      </c>
      <c r="G41" s="14">
        <v>31500</v>
      </c>
      <c r="H41" s="13">
        <f>+F41-G41</f>
        <v>0</v>
      </c>
    </row>
    <row r="42" spans="1:8" ht="12.75">
      <c r="A42" s="25" t="s">
        <v>52</v>
      </c>
      <c r="B42" s="35" t="s">
        <v>53</v>
      </c>
      <c r="C42" s="36"/>
      <c r="D42" s="37"/>
      <c r="E42" s="32">
        <v>0</v>
      </c>
      <c r="F42" s="33">
        <v>205000</v>
      </c>
      <c r="G42" s="33">
        <v>204995</v>
      </c>
      <c r="H42" s="32">
        <f>+F42-G42</f>
        <v>5</v>
      </c>
    </row>
    <row r="43" spans="1:8" ht="12.75">
      <c r="A43" s="19"/>
      <c r="B43" s="31" t="s">
        <v>54</v>
      </c>
      <c r="C43" s="21"/>
      <c r="D43" s="22"/>
      <c r="E43" s="24">
        <f>SUM(E26:E37)</f>
        <v>400000</v>
      </c>
      <c r="F43" s="24">
        <f>SUM(F26:F42)</f>
        <v>413075</v>
      </c>
      <c r="G43" s="24">
        <f>SUM(G26:G42)</f>
        <v>397495</v>
      </c>
      <c r="H43" s="23">
        <f>+F43-G43</f>
        <v>15580</v>
      </c>
    </row>
    <row r="44" spans="1:8" ht="12.75">
      <c r="A44" s="6"/>
      <c r="B44" s="7"/>
      <c r="C44" s="8"/>
      <c r="D44" s="9"/>
      <c r="E44" s="14"/>
      <c r="F44" s="14"/>
      <c r="G44" s="14"/>
      <c r="H44" s="13"/>
    </row>
    <row r="45" spans="1:8" ht="12.75">
      <c r="A45" s="11">
        <v>8115</v>
      </c>
      <c r="B45" s="7" t="s">
        <v>55</v>
      </c>
      <c r="C45" s="8"/>
      <c r="D45" s="9"/>
      <c r="E45" s="14">
        <v>0</v>
      </c>
      <c r="F45" s="14">
        <v>1090000</v>
      </c>
      <c r="G45" s="14">
        <v>1096317</v>
      </c>
      <c r="H45" s="13">
        <f>+F45-G45</f>
        <v>-6317</v>
      </c>
    </row>
    <row r="46" spans="1:8" ht="12.75">
      <c r="A46" s="6"/>
      <c r="B46" s="12"/>
      <c r="C46" s="8"/>
      <c r="D46" s="9"/>
      <c r="E46" s="13"/>
      <c r="F46" s="13"/>
      <c r="G46" s="13"/>
      <c r="H46" s="13"/>
    </row>
    <row r="47" spans="1:8" ht="12.75">
      <c r="A47" s="6"/>
      <c r="B47" s="7" t="s">
        <v>28</v>
      </c>
      <c r="C47" s="8"/>
      <c r="D47" s="9"/>
      <c r="E47" s="14">
        <v>248000</v>
      </c>
      <c r="F47" s="14">
        <f>+F22</f>
        <v>1503075</v>
      </c>
      <c r="G47" s="14">
        <f>+G22</f>
        <v>1493812</v>
      </c>
      <c r="H47" s="13">
        <f>+H22</f>
        <v>9263</v>
      </c>
    </row>
    <row r="48" spans="1:8" ht="12.75">
      <c r="A48" s="6"/>
      <c r="B48" s="7" t="s">
        <v>54</v>
      </c>
      <c r="C48" s="8"/>
      <c r="D48" s="9"/>
      <c r="E48" s="14">
        <v>-400000</v>
      </c>
      <c r="F48" s="14">
        <f>-F43</f>
        <v>-413075</v>
      </c>
      <c r="G48" s="14">
        <f>-G43</f>
        <v>-397495</v>
      </c>
      <c r="H48" s="13">
        <f>-H43</f>
        <v>-15580</v>
      </c>
    </row>
    <row r="49" spans="1:8" ht="12.75">
      <c r="A49" s="6"/>
      <c r="B49" s="7" t="s">
        <v>56</v>
      </c>
      <c r="C49" s="8"/>
      <c r="D49" s="9"/>
      <c r="E49" s="14">
        <f>SUM(E47:E48)</f>
        <v>-152000</v>
      </c>
      <c r="F49" s="14">
        <f>+F48+F47</f>
        <v>1090000</v>
      </c>
      <c r="G49" s="14">
        <f>+G48+G47</f>
        <v>1096317</v>
      </c>
      <c r="H49" s="13">
        <f>+H48+H47</f>
        <v>-6317</v>
      </c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 t="s">
        <v>57</v>
      </c>
      <c r="B51" s="16"/>
      <c r="C51" s="16"/>
      <c r="D51" s="16"/>
      <c r="E51" s="16"/>
      <c r="F51" s="16"/>
      <c r="G51" s="16"/>
      <c r="H51" s="16"/>
    </row>
    <row r="53" ht="12.75">
      <c r="A53" s="17" t="s">
        <v>58</v>
      </c>
    </row>
    <row r="54" ht="12.75">
      <c r="A54" s="18">
        <v>40318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dvorak</cp:lastModifiedBy>
  <cp:lastPrinted>2010-06-17T08:48:34Z</cp:lastPrinted>
  <dcterms:created xsi:type="dcterms:W3CDTF">2011-03-02T14:58:30Z</dcterms:created>
  <dcterms:modified xsi:type="dcterms:W3CDTF">2011-03-02T14:58:30Z</dcterms:modified>
  <cp:category/>
  <cp:version/>
  <cp:contentType/>
  <cp:contentStatus/>
</cp:coreProperties>
</file>