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20640" windowHeight="9465"/>
  </bookViews>
  <sheets>
    <sheet name="opatření č. 1" sheetId="1" r:id="rId1"/>
  </sheets>
  <calcPr calcId="145621"/>
</workbook>
</file>

<file path=xl/calcChain.xml><?xml version="1.0" encoding="utf-8"?>
<calcChain xmlns="http://schemas.openxmlformats.org/spreadsheetml/2006/main">
  <c r="D44" i="1" l="1"/>
  <c r="D47" i="1" s="1"/>
  <c r="C44" i="1"/>
  <c r="C47" i="1" s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4" i="1"/>
  <c r="E23" i="1"/>
  <c r="E22" i="1"/>
  <c r="E21" i="1"/>
  <c r="E20" i="1"/>
  <c r="E19" i="1"/>
  <c r="D18" i="1"/>
  <c r="E18" i="1" s="1"/>
  <c r="E17" i="1"/>
  <c r="E16" i="1"/>
  <c r="E15" i="1"/>
  <c r="E14" i="1"/>
  <c r="E13" i="1"/>
  <c r="E12" i="1"/>
  <c r="E11" i="1"/>
  <c r="E10" i="1"/>
  <c r="E9" i="1"/>
  <c r="E8" i="1"/>
  <c r="D7" i="1"/>
  <c r="C7" i="1"/>
  <c r="E7" i="1" l="1"/>
  <c r="E25" i="1" s="1"/>
  <c r="D25" i="1"/>
  <c r="D46" i="1" s="1"/>
  <c r="D48" i="1" s="1"/>
  <c r="E47" i="1"/>
  <c r="C25" i="1"/>
  <c r="C46" i="1" s="1"/>
  <c r="C48" i="1" s="1"/>
  <c r="E44" i="1"/>
  <c r="E46" i="1" l="1"/>
  <c r="E48" i="1"/>
</calcChain>
</file>

<file path=xl/sharedStrings.xml><?xml version="1.0" encoding="utf-8"?>
<sst xmlns="http://schemas.openxmlformats.org/spreadsheetml/2006/main" count="81" uniqueCount="63">
  <si>
    <t>Mikroregion Polabí</t>
  </si>
  <si>
    <t>Husovo nám.23</t>
  </si>
  <si>
    <t>Lysá nad Labem</t>
  </si>
  <si>
    <t>Rozpočtové opatření č. 1 /2017</t>
  </si>
  <si>
    <t>Rozpočt.sklad-ba</t>
  </si>
  <si>
    <t>Příjmy</t>
  </si>
  <si>
    <t>rozpočet</t>
  </si>
  <si>
    <t>změna</t>
  </si>
  <si>
    <t>rozpočet po změnách</t>
  </si>
  <si>
    <t>Nein. transfery od obcí</t>
  </si>
  <si>
    <t>z toho</t>
  </si>
  <si>
    <t xml:space="preserve">Jiřice </t>
  </si>
  <si>
    <t xml:space="preserve">Město Lysá n. L. </t>
  </si>
  <si>
    <t xml:space="preserve">  </t>
  </si>
  <si>
    <t xml:space="preserve">Semice </t>
  </si>
  <si>
    <t xml:space="preserve">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</si>
  <si>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</si>
  <si>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</si>
  <si>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</si>
  <si>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</si>
  <si>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</si>
  <si>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</si>
  <si>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</si>
  <si>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Investiční transfery obcí- skupinový vodovod</t>
  </si>
  <si>
    <t>Přerov nad Labem</t>
  </si>
  <si>
    <t>2321  2139</t>
  </si>
  <si>
    <t>Ost.příjmy z pronájmu kanal.</t>
  </si>
  <si>
    <t>6310  2141</t>
  </si>
  <si>
    <t>Úroky</t>
  </si>
  <si>
    <t>Příjmy celkem</t>
  </si>
  <si>
    <t>Výdaje</t>
  </si>
  <si>
    <t>2321  5329</t>
  </si>
  <si>
    <t>Ost.neinvestiční transfery</t>
  </si>
  <si>
    <t>3636   5011</t>
  </si>
  <si>
    <t>Platy za vedení agend</t>
  </si>
  <si>
    <t>3636   5031</t>
  </si>
  <si>
    <t>Sociální pojištění</t>
  </si>
  <si>
    <t>3636   5032</t>
  </si>
  <si>
    <t>Zdravotní pojištění</t>
  </si>
  <si>
    <t>3636   5039</t>
  </si>
  <si>
    <t>Propagační materiál</t>
  </si>
  <si>
    <t>6310   5163</t>
  </si>
  <si>
    <t>Poplatky za vedení účtu</t>
  </si>
  <si>
    <t>3636   5167</t>
  </si>
  <si>
    <t>Služby školení a vzdělávání</t>
  </si>
  <si>
    <t>3636   5172</t>
  </si>
  <si>
    <t>Nákup software (GIS, RUIAN)</t>
  </si>
  <si>
    <t>3636   5169</t>
  </si>
  <si>
    <t>Ostatní služby</t>
  </si>
  <si>
    <t>Nákup účetnictví</t>
  </si>
  <si>
    <t>3636   5175</t>
  </si>
  <si>
    <t>Pohoštění</t>
  </si>
  <si>
    <t>3636   5219</t>
  </si>
  <si>
    <t>Příspěvěk Polab.motoráček</t>
  </si>
  <si>
    <t>3636   5163</t>
  </si>
  <si>
    <t>Pojištění</t>
  </si>
  <si>
    <t>2310   6121</t>
  </si>
  <si>
    <t>věcná břemena  a poplatek za omezení užívání  silnice</t>
  </si>
  <si>
    <t>Výdaje celkem</t>
  </si>
  <si>
    <t>.           8125</t>
  </si>
  <si>
    <t>Financování</t>
  </si>
  <si>
    <t>Skupinový vodovod</t>
  </si>
  <si>
    <t>Zpracovala: M. Bahníková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</si>
</sst>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5" fillId="0" borderId="0" xfId="0" applyFont="1"/>
    <xf numFmtId="3" fontId="6" fillId="0" borderId="2" xfId="0" applyNumberFormat="1" applyFont="1" applyBorder="1"/>
    <xf numFmtId="0" fontId="1" fillId="0" borderId="2" xfId="0" applyFont="1" applyBorder="1"/>
    <xf numFmtId="3" fontId="5" fillId="0" borderId="2" xfId="0" applyNumberFormat="1" applyFont="1" applyBorder="1"/>
    <xf numFmtId="0" fontId="0" fillId="0" borderId="2" xfId="0" applyBorder="1"/>
    <xf numFmtId="3" fontId="1" fillId="0" borderId="2" xfId="0" applyNumberFormat="1" applyFont="1" applyBorder="1"/>
    <xf numFmtId="0" fontId="1" fillId="0" borderId="0" xfId="0" applyFont="1" applyBorder="1"/>
    <xf numFmtId="3" fontId="5" fillId="0" borderId="0" xfId="0" applyNumberFormat="1" applyFont="1" applyBorder="1"/>
    <xf numFmtId="3" fontId="1" fillId="0" borderId="0" xfId="0" applyNumberFormat="1" applyFont="1" applyBorder="1"/>
    <xf numFmtId="3" fontId="5" fillId="0" borderId="0" xfId="0" applyNumberFormat="1" applyFont="1"/>
    <xf numFmtId="3" fontId="5" fillId="2" borderId="0" xfId="0" applyNumberFormat="1" applyFont="1" applyFill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wrapText="1"/>
    </xf>
    <xf numFmtId="3" fontId="5" fillId="3" borderId="2" xfId="0" applyNumberFormat="1" applyFont="1" applyFill="1" applyBorder="1"/>
    <xf numFmtId="3" fontId="6" fillId="3" borderId="2" xfId="0" applyNumberFormat="1" applyFont="1" applyFill="1" applyBorder="1"/>
    <xf numFmtId="3" fontId="1" fillId="3" borderId="2" xfId="0" applyNumberFormat="1" applyFont="1" applyFill="1" applyBorder="1"/>
    <xf numFmtId="0" fontId="1" fillId="3" borderId="0" xfId="0" applyFont="1" applyFill="1" applyBorder="1"/>
    <xf numFmtId="3" fontId="5" fillId="3" borderId="0" xfId="0" applyNumberFormat="1" applyFont="1" applyFill="1" applyBorder="1"/>
    <xf numFmtId="3" fontId="1" fillId="3" borderId="0" xfId="0" applyNumberFormat="1" applyFont="1" applyFill="1" applyBorder="1"/>
    <xf numFmtId="0" fontId="1" fillId="3" borderId="3" xfId="0" applyFont="1" applyFill="1" applyBorder="1"/>
    <xf numFmtId="3" fontId="5" fillId="3" borderId="3" xfId="0" applyNumberFormat="1" applyFont="1" applyFill="1" applyBorder="1"/>
    <xf numFmtId="3" fontId="1" fillId="3" borderId="3" xfId="0" applyNumberFormat="1" applyFont="1" applyFill="1" applyBorder="1"/>
    <xf numFmtId="3" fontId="6" fillId="0" borderId="0" xfId="0" applyNumberFormat="1" applyFont="1" applyBorder="1"/>
    <xf numFmtId="0" fontId="3" fillId="0" borderId="0" xfId="0" applyFont="1" applyBorder="1"/>
    <xf numFmtId="0" fontId="5" fillId="0" borderId="1" xfId="0" applyFont="1" applyBorder="1"/>
    <xf numFmtId="3" fontId="6" fillId="0" borderId="3" xfId="0" applyNumberFormat="1" applyFont="1" applyBorder="1"/>
    <xf numFmtId="3" fontId="5" fillId="0" borderId="3" xfId="0" applyNumberFormat="1" applyFont="1" applyBorder="1"/>
    <xf numFmtId="0" fontId="4" fillId="0" borderId="0" xfId="0" applyFont="1"/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4" fillId="0" borderId="2" xfId="0" applyNumberFormat="1" applyFont="1" applyBorder="1"/>
    <xf numFmtId="3" fontId="1" fillId="0" borderId="0" xfId="0" applyNumberFormat="1" applyFont="1"/>
    <xf numFmtId="0" fontId="5" fillId="0" borderId="2" xfId="0" applyFont="1" applyBorder="1"/>
    <xf numFmtId="0" fontId="1" fillId="0" borderId="0" xfId="0" applyFont="1" applyBorder="1" applyAlignment="1">
      <alignment horizontal="left"/>
    </xf>
    <xf numFmtId="0" fontId="5" fillId="0" borderId="0" xfId="0" applyFont="1" applyBorder="1"/>
    <xf numFmtId="3" fontId="1" fillId="4" borderId="0" xfId="0" applyNumberFormat="1" applyFont="1" applyFill="1" applyBorder="1"/>
    <xf numFmtId="0" fontId="1" fillId="2" borderId="0" xfId="0" applyFont="1" applyFill="1" applyBorder="1"/>
    <xf numFmtId="0" fontId="0" fillId="0" borderId="0" xfId="0" applyAlignment="1">
      <alignment horizontal="left"/>
    </xf>
    <xf numFmtId="49" fontId="1" fillId="2" borderId="3" xfId="0" applyNumberFormat="1" applyFont="1" applyFill="1" applyBorder="1"/>
    <xf numFmtId="0" fontId="5" fillId="0" borderId="3" xfId="0" applyFont="1" applyBorder="1"/>
    <xf numFmtId="0" fontId="1" fillId="0" borderId="3" xfId="0" applyFont="1" applyBorder="1"/>
    <xf numFmtId="49" fontId="1" fillId="5" borderId="2" xfId="0" applyNumberFormat="1" applyFont="1" applyFill="1" applyBorder="1"/>
    <xf numFmtId="0" fontId="5" fillId="5" borderId="2" xfId="0" applyFont="1" applyFill="1" applyBorder="1"/>
    <xf numFmtId="3" fontId="6" fillId="3" borderId="0" xfId="0" applyNumberFormat="1" applyFont="1" applyFill="1"/>
    <xf numFmtId="49" fontId="1" fillId="5" borderId="3" xfId="0" applyNumberFormat="1" applyFont="1" applyFill="1" applyBorder="1" applyAlignment="1">
      <alignment horizontal="left" vertical="center"/>
    </xf>
    <xf numFmtId="0" fontId="5" fillId="5" borderId="3" xfId="0" applyFont="1" applyFill="1" applyBorder="1" applyAlignment="1">
      <alignment wrapText="1"/>
    </xf>
    <xf numFmtId="3" fontId="6" fillId="3" borderId="3" xfId="0" applyNumberFormat="1" applyFont="1" applyFill="1" applyBorder="1"/>
    <xf numFmtId="49" fontId="1" fillId="0" borderId="0" xfId="0" applyNumberFormat="1" applyFont="1" applyBorder="1"/>
    <xf numFmtId="0" fontId="6" fillId="0" borderId="0" xfId="0" applyFont="1"/>
    <xf numFmtId="0" fontId="4" fillId="0" borderId="2" xfId="0" applyFont="1" applyBorder="1"/>
    <xf numFmtId="3" fontId="0" fillId="0" borderId="0" xfId="0" applyNumberFormat="1"/>
    <xf numFmtId="14" fontId="0" fillId="0" borderId="0" xfId="0" applyNumberFormat="1"/>
    <xf numFmtId="0" fontId="5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>
      <selection activeCell="B49" sqref="B49"/>
    </sheetView>
  </sheetViews>
  <sheetFormatPr defaultRowHeight="12.75" x14ac:dyDescent="0.2"/>
  <cols>
    <col min="1" max="1" width="14.5703125" customWidth="1"/>
    <col min="2" max="2" width="34.5703125" customWidth="1"/>
    <col min="3" max="3" width="15.7109375" customWidth="1"/>
    <col min="4" max="5" width="16.28515625" customWidth="1"/>
    <col min="6" max="6" width="4.5703125" customWidth="1"/>
  </cols>
  <sheetData>
    <row r="1" spans="1:5" ht="14.25" x14ac:dyDescent="0.2">
      <c r="A1" s="1" t="s">
        <v>0</v>
      </c>
      <c r="B1" s="1"/>
    </row>
    <row r="2" spans="1:5" ht="14.25" x14ac:dyDescent="0.2">
      <c r="A2" s="1" t="s">
        <v>1</v>
      </c>
      <c r="B2" s="1"/>
    </row>
    <row r="3" spans="1:5" ht="14.25" x14ac:dyDescent="0.2">
      <c r="A3" s="1" t="s">
        <v>2</v>
      </c>
      <c r="B3" s="1"/>
    </row>
    <row r="4" spans="1:5" ht="37.5" customHeight="1" x14ac:dyDescent="0.25">
      <c r="B4" s="2" t="s">
        <v>3</v>
      </c>
    </row>
    <row r="5" spans="1:5" ht="14.25" x14ac:dyDescent="0.2">
      <c r="A5" s="1"/>
      <c r="C5" s="3"/>
    </row>
    <row r="6" spans="1:5" ht="30" customHeight="1" x14ac:dyDescent="0.25">
      <c r="A6" s="4" t="s">
        <v>4</v>
      </c>
      <c r="B6" s="5" t="s">
        <v>5</v>
      </c>
      <c r="C6" s="6" t="s">
        <v>6</v>
      </c>
      <c r="D6" s="7" t="s">
        <v>7</v>
      </c>
      <c r="E6" s="8" t="s">
        <v>8</v>
      </c>
    </row>
    <row r="7" spans="1:5" ht="18" customHeight="1" x14ac:dyDescent="0.25">
      <c r="A7" s="9">
        <v>4121</v>
      </c>
      <c r="B7" s="9" t="s">
        <v>9</v>
      </c>
      <c r="C7" s="10">
        <f>SUM(C8:C17)</f>
        <v>486210</v>
      </c>
      <c r="D7" s="10">
        <f>SUM(D8:D17)</f>
        <v>7680</v>
      </c>
      <c r="E7" s="10">
        <f t="shared" ref="E7:E24" si="0">SUM(C7:D7)</f>
        <v>493890</v>
      </c>
    </row>
    <row r="8" spans="1:5" ht="14.25" x14ac:dyDescent="0.2">
      <c r="A8" s="11" t="s">
        <v>10</v>
      </c>
      <c r="B8" s="11" t="s">
        <v>11</v>
      </c>
      <c r="C8" s="12">
        <v>3170</v>
      </c>
      <c r="D8" s="13">
        <v>0</v>
      </c>
      <c r="E8" s="14">
        <f t="shared" si="0"/>
        <v>3170</v>
      </c>
    </row>
    <row r="9" spans="1:5" ht="14.25" x14ac:dyDescent="0.2">
      <c r="A9" s="15"/>
      <c r="B9" s="15" t="s">
        <v>12</v>
      </c>
      <c r="C9" s="16">
        <v>180420</v>
      </c>
      <c r="D9" s="17">
        <v>2160</v>
      </c>
      <c r="E9" s="17">
        <f t="shared" si="0"/>
        <v>182580</v>
      </c>
    </row>
    <row r="10" spans="1:5" ht="14.25" x14ac:dyDescent="0.2">
      <c r="A10" s="15" t="s">
        <v>13</v>
      </c>
      <c r="B10" s="15" t="s">
        <v>14</v>
      </c>
      <c r="C10" s="18">
        <v>22660</v>
      </c>
      <c r="D10" s="17">
        <v>1260</v>
      </c>
      <c r="E10" s="17">
        <f t="shared" si="0"/>
        <v>23920</v>
      </c>
    </row>
    <row r="11" spans="1:5" ht="14.25" x14ac:dyDescent="0.2">
      <c r="A11" s="15" t="s">
        <v>15</v>
      </c>
      <c r="B11" s="15" t="s">
        <v>16</v>
      </c>
      <c r="C11" s="19">
        <v>3780</v>
      </c>
      <c r="D11" s="15">
        <v>-220</v>
      </c>
      <c r="E11" s="17">
        <f t="shared" si="0"/>
        <v>3560</v>
      </c>
    </row>
    <row r="12" spans="1:5" ht="14.25" x14ac:dyDescent="0.2">
      <c r="A12" s="15" t="s">
        <v>13</v>
      </c>
      <c r="B12" s="15" t="s">
        <v>17</v>
      </c>
      <c r="C12" s="19">
        <v>10960</v>
      </c>
      <c r="D12" s="20">
        <v>340</v>
      </c>
      <c r="E12" s="17">
        <f t="shared" si="0"/>
        <v>11300</v>
      </c>
    </row>
    <row r="13" spans="1:5" ht="14.25" x14ac:dyDescent="0.2">
      <c r="A13" s="15" t="s">
        <v>15</v>
      </c>
      <c r="B13" s="15" t="s">
        <v>18</v>
      </c>
      <c r="C13" s="18">
        <v>10880</v>
      </c>
      <c r="D13" s="20">
        <v>0</v>
      </c>
      <c r="E13" s="17">
        <f t="shared" si="0"/>
        <v>10880</v>
      </c>
    </row>
    <row r="14" spans="1:5" ht="14.25" x14ac:dyDescent="0.2">
      <c r="A14" s="15" t="s">
        <v>15</v>
      </c>
      <c r="B14" s="15" t="s">
        <v>19</v>
      </c>
      <c r="C14" s="18">
        <v>10900</v>
      </c>
      <c r="D14" s="15">
        <v>0</v>
      </c>
      <c r="E14" s="17">
        <f t="shared" si="0"/>
        <v>10900</v>
      </c>
    </row>
    <row r="15" spans="1:5" ht="14.25" x14ac:dyDescent="0.2">
      <c r="A15" s="15" t="s">
        <v>15</v>
      </c>
      <c r="B15" s="15" t="s">
        <v>20</v>
      </c>
      <c r="C15" s="18">
        <v>5600</v>
      </c>
      <c r="D15" s="15">
        <v>0</v>
      </c>
      <c r="E15" s="17">
        <f t="shared" si="0"/>
        <v>5600</v>
      </c>
    </row>
    <row r="16" spans="1:5" ht="14.25" x14ac:dyDescent="0.2">
      <c r="A16" s="15" t="s">
        <v>15</v>
      </c>
      <c r="B16" s="15" t="s">
        <v>21</v>
      </c>
      <c r="C16" s="18">
        <v>212500</v>
      </c>
      <c r="D16" s="21">
        <v>4140</v>
      </c>
      <c r="E16" s="17">
        <f t="shared" si="0"/>
        <v>216640</v>
      </c>
    </row>
    <row r="17" spans="1:5" ht="14.25" x14ac:dyDescent="0.2">
      <c r="A17" s="15"/>
      <c r="B17" s="15" t="s">
        <v>22</v>
      </c>
      <c r="C17" s="18">
        <v>25340</v>
      </c>
      <c r="D17" s="15">
        <v>0</v>
      </c>
      <c r="E17" s="17">
        <f t="shared" si="0"/>
        <v>25340</v>
      </c>
    </row>
    <row r="18" spans="1:5" ht="26.45" customHeight="1" x14ac:dyDescent="0.25">
      <c r="A18" s="22">
        <v>4221</v>
      </c>
      <c r="B18" s="23" t="s">
        <v>23</v>
      </c>
      <c r="C18" s="24">
        <v>0</v>
      </c>
      <c r="D18" s="25">
        <f>SUM(D19:D22)</f>
        <v>820893</v>
      </c>
      <c r="E18" s="25">
        <f>SUM(D18)</f>
        <v>820893</v>
      </c>
    </row>
    <row r="19" spans="1:5" ht="14.25" x14ac:dyDescent="0.2">
      <c r="A19" s="22" t="s">
        <v>10</v>
      </c>
      <c r="B19" s="22" t="s">
        <v>14</v>
      </c>
      <c r="C19" s="24">
        <v>0</v>
      </c>
      <c r="D19" s="26">
        <v>329178</v>
      </c>
      <c r="E19" s="26">
        <f>SUM(C19:D19)</f>
        <v>329178</v>
      </c>
    </row>
    <row r="20" spans="1:5" ht="14.25" x14ac:dyDescent="0.2">
      <c r="A20" s="27"/>
      <c r="B20" s="27" t="s">
        <v>24</v>
      </c>
      <c r="C20" s="28">
        <v>0</v>
      </c>
      <c r="D20" s="29">
        <v>354626</v>
      </c>
      <c r="E20" s="29">
        <f t="shared" si="0"/>
        <v>354626</v>
      </c>
    </row>
    <row r="21" spans="1:5" ht="14.25" x14ac:dyDescent="0.2">
      <c r="A21" s="27"/>
      <c r="B21" s="27" t="s">
        <v>16</v>
      </c>
      <c r="C21" s="28">
        <v>0</v>
      </c>
      <c r="D21" s="29">
        <v>55000</v>
      </c>
      <c r="E21" s="29">
        <f t="shared" si="0"/>
        <v>55000</v>
      </c>
    </row>
    <row r="22" spans="1:5" ht="14.25" x14ac:dyDescent="0.2">
      <c r="A22" s="30"/>
      <c r="B22" s="30" t="s">
        <v>20</v>
      </c>
      <c r="C22" s="31">
        <v>0</v>
      </c>
      <c r="D22" s="32">
        <v>82089</v>
      </c>
      <c r="E22" s="32">
        <f t="shared" si="0"/>
        <v>82089</v>
      </c>
    </row>
    <row r="23" spans="1:5" ht="15" x14ac:dyDescent="0.25">
      <c r="A23" s="9" t="s">
        <v>25</v>
      </c>
      <c r="B23" s="9" t="s">
        <v>26</v>
      </c>
      <c r="C23" s="33">
        <v>200000</v>
      </c>
      <c r="D23" s="34">
        <v>0</v>
      </c>
      <c r="E23" s="33">
        <f t="shared" si="0"/>
        <v>200000</v>
      </c>
    </row>
    <row r="24" spans="1:5" ht="15" x14ac:dyDescent="0.25">
      <c r="A24" s="35" t="s">
        <v>27</v>
      </c>
      <c r="B24" s="35" t="s">
        <v>28</v>
      </c>
      <c r="C24" s="36">
        <v>4790</v>
      </c>
      <c r="D24" s="37">
        <v>-4000</v>
      </c>
      <c r="E24" s="36">
        <f t="shared" si="0"/>
        <v>790</v>
      </c>
    </row>
    <row r="25" spans="1:5" ht="15" x14ac:dyDescent="0.25">
      <c r="A25" s="1"/>
      <c r="B25" s="38" t="s">
        <v>29</v>
      </c>
      <c r="C25" s="39">
        <f>+C24+C23+C7+C18</f>
        <v>691000</v>
      </c>
      <c r="D25" s="39">
        <f>+D24+D23+D7+D18</f>
        <v>824573</v>
      </c>
      <c r="E25" s="39">
        <f>+E24+E23+E7+E18</f>
        <v>1515573</v>
      </c>
    </row>
    <row r="26" spans="1:5" ht="15" x14ac:dyDescent="0.25">
      <c r="A26" s="1"/>
      <c r="B26" s="38"/>
      <c r="C26" s="18" t="s">
        <v>15</v>
      </c>
    </row>
    <row r="27" spans="1:5" ht="15" x14ac:dyDescent="0.25">
      <c r="A27" s="1"/>
      <c r="B27" s="1"/>
      <c r="C27" s="40"/>
    </row>
    <row r="28" spans="1:5" ht="26.25" x14ac:dyDescent="0.25">
      <c r="A28" s="4" t="s">
        <v>4</v>
      </c>
      <c r="B28" s="5" t="s">
        <v>30</v>
      </c>
      <c r="C28" s="6" t="s">
        <v>6</v>
      </c>
      <c r="D28" s="7" t="s">
        <v>7</v>
      </c>
      <c r="E28" s="8" t="s">
        <v>8</v>
      </c>
    </row>
    <row r="29" spans="1:5" ht="15" x14ac:dyDescent="0.25">
      <c r="A29" s="15" t="s">
        <v>31</v>
      </c>
      <c r="B29" s="15" t="s">
        <v>32</v>
      </c>
      <c r="C29" s="41">
        <v>200000</v>
      </c>
      <c r="D29" s="11"/>
      <c r="E29" s="10">
        <f>SUM(C29:D29)</f>
        <v>200000</v>
      </c>
    </row>
    <row r="30" spans="1:5" ht="15" x14ac:dyDescent="0.25">
      <c r="A30" s="1" t="s">
        <v>33</v>
      </c>
      <c r="B30" s="9" t="s">
        <v>34</v>
      </c>
      <c r="C30" s="39">
        <v>80000</v>
      </c>
      <c r="D30" s="15"/>
      <c r="E30" s="33">
        <f t="shared" ref="E30:E44" si="1">SUM(C30:D30)</f>
        <v>80000</v>
      </c>
    </row>
    <row r="31" spans="1:5" ht="15" x14ac:dyDescent="0.25">
      <c r="A31" s="1" t="s">
        <v>35</v>
      </c>
      <c r="B31" s="9" t="s">
        <v>36</v>
      </c>
      <c r="C31" s="39">
        <v>24750</v>
      </c>
      <c r="D31" s="15"/>
      <c r="E31" s="33">
        <f t="shared" si="1"/>
        <v>24750</v>
      </c>
    </row>
    <row r="32" spans="1:5" ht="15" x14ac:dyDescent="0.25">
      <c r="A32" s="1" t="s">
        <v>37</v>
      </c>
      <c r="B32" s="9" t="s">
        <v>38</v>
      </c>
      <c r="C32" s="39">
        <v>10050</v>
      </c>
      <c r="D32" s="15"/>
      <c r="E32" s="33">
        <f t="shared" si="1"/>
        <v>10050</v>
      </c>
    </row>
    <row r="33" spans="1:11" ht="15" x14ac:dyDescent="0.25">
      <c r="A33" s="1" t="s">
        <v>39</v>
      </c>
      <c r="B33" s="9" t="s">
        <v>40</v>
      </c>
      <c r="C33" s="39">
        <v>30000</v>
      </c>
      <c r="D33" s="15"/>
      <c r="E33" s="33">
        <f t="shared" si="1"/>
        <v>30000</v>
      </c>
    </row>
    <row r="34" spans="1:11" ht="15" x14ac:dyDescent="0.25">
      <c r="A34" s="1" t="s">
        <v>41</v>
      </c>
      <c r="B34" s="9" t="s">
        <v>42</v>
      </c>
      <c r="C34" s="39">
        <v>6200</v>
      </c>
      <c r="D34" s="17">
        <v>-3000</v>
      </c>
      <c r="E34" s="33">
        <f t="shared" si="1"/>
        <v>3200</v>
      </c>
    </row>
    <row r="35" spans="1:11" ht="15" x14ac:dyDescent="0.25">
      <c r="A35" s="42" t="s">
        <v>43</v>
      </c>
      <c r="B35" s="9" t="s">
        <v>44</v>
      </c>
      <c r="C35" s="39">
        <v>26000</v>
      </c>
      <c r="D35" s="15"/>
      <c r="E35" s="33">
        <f t="shared" si="1"/>
        <v>26000</v>
      </c>
    </row>
    <row r="36" spans="1:11" ht="15" x14ac:dyDescent="0.25">
      <c r="A36" s="11" t="s">
        <v>45</v>
      </c>
      <c r="B36" s="43" t="s">
        <v>46</v>
      </c>
      <c r="C36" s="10">
        <v>150000</v>
      </c>
      <c r="D36" s="11"/>
      <c r="E36" s="10">
        <f t="shared" si="1"/>
        <v>150000</v>
      </c>
    </row>
    <row r="37" spans="1:11" ht="15" x14ac:dyDescent="0.25">
      <c r="A37" s="44" t="s">
        <v>47</v>
      </c>
      <c r="B37" s="45" t="s">
        <v>48</v>
      </c>
      <c r="C37" s="33">
        <v>10000</v>
      </c>
      <c r="D37" s="46">
        <v>6680</v>
      </c>
      <c r="E37" s="33">
        <f>SUM(C37:D37)</f>
        <v>16680</v>
      </c>
    </row>
    <row r="38" spans="1:11" ht="15" x14ac:dyDescent="0.25">
      <c r="A38" s="44" t="s">
        <v>47</v>
      </c>
      <c r="B38" s="45" t="s">
        <v>49</v>
      </c>
      <c r="C38" s="33">
        <v>54000</v>
      </c>
      <c r="D38" s="17"/>
      <c r="E38" s="33">
        <f t="shared" si="1"/>
        <v>54000</v>
      </c>
    </row>
    <row r="39" spans="1:11" ht="15" x14ac:dyDescent="0.25">
      <c r="A39" s="47" t="s">
        <v>50</v>
      </c>
      <c r="B39" s="9" t="s">
        <v>51</v>
      </c>
      <c r="C39" s="39">
        <v>20000</v>
      </c>
      <c r="D39" s="17"/>
      <c r="E39" s="33">
        <f t="shared" si="1"/>
        <v>20000</v>
      </c>
    </row>
    <row r="40" spans="1:11" ht="15" x14ac:dyDescent="0.25">
      <c r="A40" s="47" t="s">
        <v>52</v>
      </c>
      <c r="B40" s="9" t="s">
        <v>53</v>
      </c>
      <c r="C40" s="39">
        <v>30000</v>
      </c>
      <c r="D40" s="15"/>
      <c r="E40" s="33">
        <f t="shared" si="1"/>
        <v>30000</v>
      </c>
      <c r="K40" s="48"/>
    </row>
    <row r="41" spans="1:11" ht="15" x14ac:dyDescent="0.25">
      <c r="A41" s="49" t="s">
        <v>54</v>
      </c>
      <c r="B41" s="50" t="s">
        <v>55</v>
      </c>
      <c r="C41" s="36">
        <v>50000</v>
      </c>
      <c r="D41" s="51"/>
      <c r="E41" s="33">
        <f t="shared" si="1"/>
        <v>50000</v>
      </c>
    </row>
    <row r="42" spans="1:11" ht="15" customHeight="1" x14ac:dyDescent="0.25">
      <c r="A42" s="52" t="s">
        <v>56</v>
      </c>
      <c r="B42" s="53" t="s">
        <v>61</v>
      </c>
      <c r="C42" s="54"/>
      <c r="D42" s="26"/>
      <c r="E42" s="25"/>
    </row>
    <row r="43" spans="1:11" ht="25.9" customHeight="1" x14ac:dyDescent="0.25">
      <c r="A43" s="55"/>
      <c r="B43" s="56" t="s">
        <v>57</v>
      </c>
      <c r="C43" s="57">
        <v>0</v>
      </c>
      <c r="D43" s="32">
        <v>820893</v>
      </c>
      <c r="E43" s="57">
        <f t="shared" si="1"/>
        <v>820893</v>
      </c>
    </row>
    <row r="44" spans="1:11" ht="15" x14ac:dyDescent="0.25">
      <c r="A44" s="58"/>
      <c r="B44" s="45" t="s">
        <v>58</v>
      </c>
      <c r="C44" s="33">
        <f>SUM(C29:C43)</f>
        <v>691000</v>
      </c>
      <c r="D44" s="39">
        <f>SUM(D29:D43)</f>
        <v>824573</v>
      </c>
      <c r="E44" s="10">
        <f t="shared" si="1"/>
        <v>1515573</v>
      </c>
    </row>
    <row r="45" spans="1:11" ht="15" x14ac:dyDescent="0.25">
      <c r="A45" s="15"/>
      <c r="B45" s="15"/>
      <c r="C45" s="16" t="s">
        <v>15</v>
      </c>
      <c r="D45" s="1"/>
      <c r="E45" s="59"/>
    </row>
    <row r="46" spans="1:11" ht="15" x14ac:dyDescent="0.25">
      <c r="A46" s="15"/>
      <c r="B46" s="38" t="s">
        <v>29</v>
      </c>
      <c r="C46" s="39">
        <f>+C25</f>
        <v>691000</v>
      </c>
      <c r="D46" s="39">
        <f>+D25</f>
        <v>824573</v>
      </c>
      <c r="E46" s="33">
        <f>SUM(C46:D46)</f>
        <v>1515573</v>
      </c>
    </row>
    <row r="47" spans="1:11" ht="15" x14ac:dyDescent="0.25">
      <c r="A47" s="1"/>
      <c r="B47" s="38" t="s">
        <v>58</v>
      </c>
      <c r="C47" s="39">
        <f>-C44</f>
        <v>-691000</v>
      </c>
      <c r="D47" s="39">
        <f>-D44</f>
        <v>-824573</v>
      </c>
      <c r="E47" s="33">
        <f>SUM(C47:D47)</f>
        <v>-1515573</v>
      </c>
    </row>
    <row r="48" spans="1:11" ht="15" x14ac:dyDescent="0.25">
      <c r="A48" s="1" t="s">
        <v>59</v>
      </c>
      <c r="B48" s="60" t="s">
        <v>60</v>
      </c>
      <c r="C48" s="10">
        <f>+C47+C46</f>
        <v>0</v>
      </c>
      <c r="D48" s="10">
        <f>SUM(D46:D47)</f>
        <v>0</v>
      </c>
      <c r="E48" s="10">
        <f>SUM(C48:D48)</f>
        <v>0</v>
      </c>
    </row>
    <row r="49" spans="1:5" ht="14.25" x14ac:dyDescent="0.2">
      <c r="C49" s="61"/>
      <c r="D49" s="1"/>
      <c r="E49" s="1"/>
    </row>
    <row r="50" spans="1:5" ht="14.25" x14ac:dyDescent="0.2">
      <c r="A50" s="62">
        <v>42909</v>
      </c>
      <c r="B50" s="63" t="s">
        <v>62</v>
      </c>
    </row>
    <row r="52" spans="1:5" x14ac:dyDescent="0.2">
      <c r="A52" s="62"/>
    </row>
  </sheetData>
  <pageMargins left="0.44" right="0.43" top="0.44" bottom="0.65" header="0.39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opatření č. 1</vt:lpstr>
    </vt:vector>
  </TitlesOfParts>
  <Company>Město Pečky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Bahníková</dc:creator>
  <cp:lastModifiedBy>Miloš Dvořák</cp:lastModifiedBy>
  <dcterms:created xsi:type="dcterms:W3CDTF">2017-06-13T07:17:47Z</dcterms:created>
  <dcterms:modified xsi:type="dcterms:W3CDTF">2017-06-23T05:25:01Z</dcterms:modified>
</cp:coreProperties>
</file>