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20736" windowHeight="9468" activeTab="0"/>
  </bookViews>
  <sheets>
    <sheet name="opatření č. 3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<sst xmlns="http://schemas.openxmlformats.org/spreadsheetml/2006/main" count="89" uniqueCount="71">
  <si>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Mikroregion Polabí</t>
  </si>
  <si>
    <t>Husovo nám.23</t>
  </si>
  <si>
    <t>Lysá nad Labem</t>
  </si>
  <si>
    <t>Rozpočt.sklad-ba</t>
  </si>
  <si>
    <t>Příjmy</t>
  </si>
  <si>
    <t>rozpočet</t>
  </si>
  <si>
    <t>změna</t>
  </si>
  <si>
    <t>rozpočet po změnách</t>
  </si>
  <si>
    <t>Nein. transfery od obcí</t>
  </si>
  <si>
    <t>z toho</t>
  </si>
  <si>
    <t xml:space="preserve">Jiřice </t>
  </si>
  <si>
    <t xml:space="preserve">Město Lysá n. L. </t>
  </si>
  <si>
    <t xml:space="preserve">  </t>
  </si>
  <si>
    <t xml:space="preserve">Semice </t>
  </si>
  <si>
    <t xml:space="preserve">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</si>
  <si>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</si>
  <si>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</si>
  <si>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</si>
  <si>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</si>
  <si>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</si>
  <si>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</si>
  <si>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</si>
  <si>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Investiční transfery obcí- skupinový vodovod</t>
  </si>
  <si>
    <t>Přerov nad Labem</t>
  </si>
  <si>
    <t>2321  2139</t>
  </si>
  <si>
    <t>Ost.příjmy z pronájmu kanal.</t>
  </si>
  <si>
    <t>6310  2141</t>
  </si>
  <si>
    <t>Úroky</t>
  </si>
  <si>
    <t>Příjmy celkem</t>
  </si>
  <si>
    <t>Výdaje</t>
  </si>
  <si>
    <t>Ost.neinvestiční transfery</t>
  </si>
  <si>
    <t>3636   5031</t>
  </si>
  <si>
    <t>Sociální pojištění</t>
  </si>
  <si>
    <t>3636   5032</t>
  </si>
  <si>
    <t>Zdravotní pojištění</t>
  </si>
  <si>
    <t>3636   5039</t>
  </si>
  <si>
    <t>Propagační materiál</t>
  </si>
  <si>
    <t>6310   5163</t>
  </si>
  <si>
    <t>Poplatky za vedení účtu</t>
  </si>
  <si>
    <t>3636   5167</t>
  </si>
  <si>
    <t>Služby školení a vzdělávání</t>
  </si>
  <si>
    <t>3636   5172</t>
  </si>
  <si>
    <t>Nákup software (GIS, RUIAN)</t>
  </si>
  <si>
    <t>3636   5169</t>
  </si>
  <si>
    <t>Ostatní služby</t>
  </si>
  <si>
    <t>Nákup účetnictví</t>
  </si>
  <si>
    <t>3636   5175</t>
  </si>
  <si>
    <t>Pohoštění</t>
  </si>
  <si>
    <t>3636   5219</t>
  </si>
  <si>
    <t>Příspěvěk Polab.motoráček</t>
  </si>
  <si>
    <t>3636   5163</t>
  </si>
  <si>
    <t>Pojištění</t>
  </si>
  <si>
    <t>2310   6121</t>
  </si>
  <si>
    <t>věcná břemena  a poplatek za omezení užívání  silnice</t>
  </si>
  <si>
    <t>Výdaje celkem</t>
  </si>
  <si>
    <t>Financování</t>
  </si>
  <si>
    <t>Skupinový vodovod</t>
  </si>
  <si>
    <t xml:space="preserve">3636   5166 </t>
  </si>
  <si>
    <t>Poradenské služby  GDPR</t>
  </si>
  <si>
    <t>.           8115</t>
  </si>
  <si>
    <t>3636   5021</t>
  </si>
  <si>
    <t xml:space="preserve">Odměny z DPP </t>
  </si>
  <si>
    <t>Rozpočtové opatření č. 3 /2017</t>
  </si>
  <si>
    <t>3636   5168</t>
  </si>
  <si>
    <t>3636   5171</t>
  </si>
  <si>
    <t>Opravy a údržba</t>
  </si>
  <si>
    <t>3636   5362</t>
  </si>
  <si>
    <t>Platby daní ( daň z úroků)</t>
  </si>
  <si>
    <t>Služby související s inform.technol.</t>
  </si>
  <si>
    <t>2321   5329</t>
  </si>
  <si>
    <t>Schváleno dne 14.12.2017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</si>
</sst>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40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 shrinkToFit="1"/>
    </xf>
    <xf numFmtId="0" fontId="2" fillId="0" borderId="0" xfId="0" applyFont="1" applyAlignment="1">
      <alignment/>
    </xf>
    <xf numFmtId="3" fontId="6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33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wrapText="1"/>
    </xf>
    <xf numFmtId="3" fontId="6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wrapText="1"/>
    </xf>
    <xf numFmtId="3" fontId="6" fillId="33" borderId="12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34" applyNumberFormat="1" applyFont="1" applyBorder="1" applyAlignment="1">
      <alignment horizontal="right"/>
    </xf>
    <xf numFmtId="3" fontId="6" fillId="0" borderId="11" xfId="34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3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22">
      <selection activeCell="H3" sqref="H3"/>
    </sheetView>
  </sheetViews>
  <sheetFormatPr defaultColWidth="9.00390625" defaultRowHeight="12.75"/>
  <cols>
    <col min="1" max="1" width="14.50390625" style="0" customWidth="1"/>
    <col min="2" max="2" width="34.50390625" style="0" customWidth="1"/>
    <col min="3" max="3" width="15.625" style="0" customWidth="1"/>
    <col min="4" max="5" width="16.375" style="0" customWidth="1"/>
    <col min="6" max="6" width="4.50390625" style="0" customWidth="1"/>
  </cols>
  <sheetData>
    <row r="1" spans="1:2" ht="13.5">
      <c r="A1" s="1" t="s">
        <v>0</v>
      </c>
      <c r="B1" s="1"/>
    </row>
    <row r="2" spans="1:4" ht="13.5">
      <c r="A2" s="1" t="s">
        <v>1</v>
      </c>
      <c r="B2" s="1"/>
      <c r="D2" t="s">
        <v>70</v>
      </c>
    </row>
    <row r="3" spans="1:2" ht="13.5">
      <c r="A3" s="1" t="s">
        <v>2</v>
      </c>
      <c r="B3" s="1"/>
    </row>
    <row r="4" ht="11.25" customHeight="1">
      <c r="A4" s="2"/>
    </row>
    <row r="5" ht="23.25" customHeight="1">
      <c r="B5" s="3" t="s">
        <v>62</v>
      </c>
    </row>
    <row r="6" spans="1:3" ht="9" customHeight="1">
      <c r="A6" s="1"/>
      <c r="C6" s="4"/>
    </row>
    <row r="7" spans="1:5" ht="30" customHeight="1">
      <c r="A7" s="5" t="s">
        <v>3</v>
      </c>
      <c r="B7" s="6" t="s">
        <v>4</v>
      </c>
      <c r="C7" s="7" t="s">
        <v>5</v>
      </c>
      <c r="D7" s="8" t="s">
        <v>6</v>
      </c>
      <c r="E7" s="9" t="s">
        <v>7</v>
      </c>
    </row>
    <row r="8" spans="1:5" ht="18" customHeight="1">
      <c r="A8" s="10">
        <v>4121</v>
      </c>
      <c r="B8" s="10" t="s">
        <v>8</v>
      </c>
      <c r="C8" s="11">
        <f>SUM(C9:C18)</f>
        <v>493890</v>
      </c>
      <c r="D8" s="56">
        <f>SUM(D9:D18)</f>
        <v>0</v>
      </c>
      <c r="E8" s="11">
        <f aca="true" t="shared" si="0" ref="E8:E25">SUM(C8:D8)</f>
        <v>493890</v>
      </c>
    </row>
    <row r="9" spans="1:5" ht="13.5">
      <c r="A9" s="12" t="s">
        <v>9</v>
      </c>
      <c r="B9" s="12" t="s">
        <v>10</v>
      </c>
      <c r="C9" s="13">
        <v>3170</v>
      </c>
      <c r="D9" s="15">
        <f aca="true" t="shared" si="1" ref="D9:D18">SUM(D10:D19)</f>
        <v>0</v>
      </c>
      <c r="E9" s="36">
        <f t="shared" si="0"/>
        <v>3170</v>
      </c>
    </row>
    <row r="10" spans="1:5" ht="13.5">
      <c r="A10" s="14"/>
      <c r="B10" s="14" t="s">
        <v>11</v>
      </c>
      <c r="C10" s="15">
        <v>182580</v>
      </c>
      <c r="D10" s="15">
        <f t="shared" si="1"/>
        <v>0</v>
      </c>
      <c r="E10" s="16">
        <f t="shared" si="0"/>
        <v>182580</v>
      </c>
    </row>
    <row r="11" spans="1:5" ht="13.5">
      <c r="A11" s="14" t="s">
        <v>12</v>
      </c>
      <c r="B11" s="14" t="s">
        <v>13</v>
      </c>
      <c r="C11" s="17">
        <v>23920</v>
      </c>
      <c r="D11" s="15">
        <f t="shared" si="1"/>
        <v>0</v>
      </c>
      <c r="E11" s="16">
        <f t="shared" si="0"/>
        <v>23920</v>
      </c>
    </row>
    <row r="12" spans="1:5" ht="13.5">
      <c r="A12" s="14" t="s">
        <v>14</v>
      </c>
      <c r="B12" s="14" t="s">
        <v>15</v>
      </c>
      <c r="C12" s="18">
        <v>3560</v>
      </c>
      <c r="D12" s="15">
        <f t="shared" si="1"/>
        <v>0</v>
      </c>
      <c r="E12" s="16">
        <f t="shared" si="0"/>
        <v>3560</v>
      </c>
    </row>
    <row r="13" spans="1:5" ht="13.5">
      <c r="A13" s="14" t="s">
        <v>12</v>
      </c>
      <c r="B13" s="14" t="s">
        <v>16</v>
      </c>
      <c r="C13" s="18">
        <v>11300</v>
      </c>
      <c r="D13" s="15">
        <f t="shared" si="1"/>
        <v>0</v>
      </c>
      <c r="E13" s="16">
        <f t="shared" si="0"/>
        <v>11300</v>
      </c>
    </row>
    <row r="14" spans="1:5" ht="13.5">
      <c r="A14" s="14" t="s">
        <v>14</v>
      </c>
      <c r="B14" s="14" t="s">
        <v>17</v>
      </c>
      <c r="C14" s="17">
        <v>10880</v>
      </c>
      <c r="D14" s="15">
        <f t="shared" si="1"/>
        <v>0</v>
      </c>
      <c r="E14" s="16">
        <f t="shared" si="0"/>
        <v>10880</v>
      </c>
    </row>
    <row r="15" spans="1:5" ht="13.5">
      <c r="A15" s="14" t="s">
        <v>14</v>
      </c>
      <c r="B15" s="14" t="s">
        <v>18</v>
      </c>
      <c r="C15" s="17">
        <v>10900</v>
      </c>
      <c r="D15" s="15">
        <f t="shared" si="1"/>
        <v>0</v>
      </c>
      <c r="E15" s="16">
        <f t="shared" si="0"/>
        <v>10900</v>
      </c>
    </row>
    <row r="16" spans="1:5" ht="13.5">
      <c r="A16" s="14" t="s">
        <v>14</v>
      </c>
      <c r="B16" s="14" t="s">
        <v>19</v>
      </c>
      <c r="C16" s="17">
        <v>5600</v>
      </c>
      <c r="D16" s="15">
        <f t="shared" si="1"/>
        <v>0</v>
      </c>
      <c r="E16" s="16">
        <f t="shared" si="0"/>
        <v>5600</v>
      </c>
    </row>
    <row r="17" spans="1:5" ht="13.5">
      <c r="A17" s="14" t="s">
        <v>14</v>
      </c>
      <c r="B17" s="14" t="s">
        <v>20</v>
      </c>
      <c r="C17" s="17">
        <v>216640</v>
      </c>
      <c r="D17" s="15">
        <f t="shared" si="1"/>
        <v>0</v>
      </c>
      <c r="E17" s="16">
        <f t="shared" si="0"/>
        <v>216640</v>
      </c>
    </row>
    <row r="18" spans="1:5" ht="13.5">
      <c r="A18" s="14"/>
      <c r="B18" s="14" t="s">
        <v>21</v>
      </c>
      <c r="C18" s="17">
        <v>25340</v>
      </c>
      <c r="D18" s="15">
        <f t="shared" si="1"/>
        <v>0</v>
      </c>
      <c r="E18" s="16">
        <f t="shared" si="0"/>
        <v>25340</v>
      </c>
    </row>
    <row r="19" spans="1:5" ht="26.25" customHeight="1">
      <c r="A19" s="37">
        <v>4221</v>
      </c>
      <c r="B19" s="38" t="s">
        <v>22</v>
      </c>
      <c r="C19" s="39">
        <f>SUM(C20:C23)</f>
        <v>820893</v>
      </c>
      <c r="D19" s="40">
        <v>0</v>
      </c>
      <c r="E19" s="39">
        <f>SUM(E20:E23)</f>
        <v>820893</v>
      </c>
    </row>
    <row r="20" spans="1:5" ht="13.5">
      <c r="A20" s="37" t="s">
        <v>9</v>
      </c>
      <c r="B20" s="37" t="s">
        <v>13</v>
      </c>
      <c r="C20" s="41">
        <v>329178</v>
      </c>
      <c r="D20" s="41">
        <v>0</v>
      </c>
      <c r="E20" s="41">
        <f>SUM(C20:D20)</f>
        <v>329178</v>
      </c>
    </row>
    <row r="21" spans="1:5" ht="13.5">
      <c r="A21" s="42"/>
      <c r="B21" s="42" t="s">
        <v>23</v>
      </c>
      <c r="C21" s="43">
        <v>354626</v>
      </c>
      <c r="D21" s="43">
        <v>0</v>
      </c>
      <c r="E21" s="43">
        <f t="shared" si="0"/>
        <v>354626</v>
      </c>
    </row>
    <row r="22" spans="1:5" ht="13.5">
      <c r="A22" s="42"/>
      <c r="B22" s="42" t="s">
        <v>15</v>
      </c>
      <c r="C22" s="43">
        <v>55000</v>
      </c>
      <c r="D22" s="43">
        <v>0</v>
      </c>
      <c r="E22" s="43">
        <f t="shared" si="0"/>
        <v>55000</v>
      </c>
    </row>
    <row r="23" spans="1:5" ht="13.5">
      <c r="A23" s="44"/>
      <c r="B23" s="44" t="s">
        <v>19</v>
      </c>
      <c r="C23" s="45">
        <v>82089</v>
      </c>
      <c r="D23" s="46">
        <v>0</v>
      </c>
      <c r="E23" s="46">
        <f t="shared" si="0"/>
        <v>82089</v>
      </c>
    </row>
    <row r="24" spans="1:5" ht="13.5">
      <c r="A24" s="10" t="s">
        <v>24</v>
      </c>
      <c r="B24" s="10" t="s">
        <v>25</v>
      </c>
      <c r="C24" s="19">
        <v>200000</v>
      </c>
      <c r="D24" s="13">
        <v>0</v>
      </c>
      <c r="E24" s="15">
        <f t="shared" si="0"/>
        <v>200000</v>
      </c>
    </row>
    <row r="25" spans="1:5" ht="13.5">
      <c r="A25" s="20" t="s">
        <v>26</v>
      </c>
      <c r="B25" s="20" t="s">
        <v>27</v>
      </c>
      <c r="C25" s="21">
        <v>790</v>
      </c>
      <c r="D25" s="22">
        <v>0</v>
      </c>
      <c r="E25" s="21">
        <f t="shared" si="0"/>
        <v>790</v>
      </c>
    </row>
    <row r="26" spans="1:5" ht="13.5">
      <c r="A26" s="1"/>
      <c r="B26" s="23" t="s">
        <v>28</v>
      </c>
      <c r="C26" s="24">
        <f>+C25+C24+C8+C19</f>
        <v>1515573</v>
      </c>
      <c r="D26" s="17"/>
      <c r="E26" s="24">
        <f>+E25+E24+E8+E19</f>
        <v>1515573</v>
      </c>
    </row>
    <row r="27" spans="1:3" ht="13.5">
      <c r="A27" s="1"/>
      <c r="B27" s="23"/>
      <c r="C27" s="17" t="s">
        <v>14</v>
      </c>
    </row>
    <row r="28" spans="1:3" ht="13.5">
      <c r="A28" s="1"/>
      <c r="B28" s="1"/>
      <c r="C28" s="25"/>
    </row>
    <row r="29" spans="1:5" ht="26.25">
      <c r="A29" s="5" t="s">
        <v>3</v>
      </c>
      <c r="B29" s="6" t="s">
        <v>29</v>
      </c>
      <c r="C29" s="7" t="s">
        <v>5</v>
      </c>
      <c r="D29" s="8" t="s">
        <v>6</v>
      </c>
      <c r="E29" s="9" t="s">
        <v>7</v>
      </c>
    </row>
    <row r="30" spans="1:5" ht="13.5">
      <c r="A30" s="14" t="s">
        <v>69</v>
      </c>
      <c r="B30" s="14" t="s">
        <v>30</v>
      </c>
      <c r="C30" s="26">
        <v>200000</v>
      </c>
      <c r="D30" s="12">
        <v>0</v>
      </c>
      <c r="E30" s="11">
        <f>SUM(C30:D30)</f>
        <v>200000</v>
      </c>
    </row>
    <row r="31" spans="1:7" ht="13.5">
      <c r="A31" s="57" t="s">
        <v>60</v>
      </c>
      <c r="B31" s="58" t="s">
        <v>61</v>
      </c>
      <c r="C31" s="59">
        <v>80000</v>
      </c>
      <c r="D31" s="67">
        <v>0</v>
      </c>
      <c r="E31" s="60">
        <f>SUM(C31:D31)</f>
        <v>80000</v>
      </c>
      <c r="F31" s="61"/>
      <c r="G31" s="61"/>
    </row>
    <row r="32" spans="1:5" ht="13.5">
      <c r="A32" s="1" t="s">
        <v>31</v>
      </c>
      <c r="B32" s="10" t="s">
        <v>32</v>
      </c>
      <c r="C32" s="24">
        <v>24750</v>
      </c>
      <c r="D32" s="14">
        <v>0</v>
      </c>
      <c r="E32" s="19">
        <f aca="true" t="shared" si="2" ref="E32:E49">SUM(C32:D32)</f>
        <v>24750</v>
      </c>
    </row>
    <row r="33" spans="1:5" ht="13.5">
      <c r="A33" s="1" t="s">
        <v>33</v>
      </c>
      <c r="B33" s="10" t="s">
        <v>34</v>
      </c>
      <c r="C33" s="24">
        <v>10050</v>
      </c>
      <c r="D33" s="14">
        <v>0</v>
      </c>
      <c r="E33" s="19">
        <f t="shared" si="2"/>
        <v>10050</v>
      </c>
    </row>
    <row r="34" spans="1:5" ht="13.5">
      <c r="A34" s="1" t="s">
        <v>35</v>
      </c>
      <c r="B34" s="10" t="s">
        <v>36</v>
      </c>
      <c r="C34" s="24">
        <v>30000</v>
      </c>
      <c r="D34" s="14">
        <v>0</v>
      </c>
      <c r="E34" s="19">
        <f t="shared" si="2"/>
        <v>30000</v>
      </c>
    </row>
    <row r="35" spans="1:5" ht="13.5">
      <c r="A35" s="1" t="s">
        <v>37</v>
      </c>
      <c r="B35" s="10" t="s">
        <v>38</v>
      </c>
      <c r="C35" s="24">
        <v>3200</v>
      </c>
      <c r="D35" s="16">
        <v>0</v>
      </c>
      <c r="E35" s="19">
        <f t="shared" si="2"/>
        <v>3200</v>
      </c>
    </row>
    <row r="36" spans="1:5" ht="13.5">
      <c r="A36" s="27" t="s">
        <v>39</v>
      </c>
      <c r="B36" s="10" t="s">
        <v>40</v>
      </c>
      <c r="C36" s="24">
        <v>26000</v>
      </c>
      <c r="D36" s="65">
        <v>-5000</v>
      </c>
      <c r="E36" s="19">
        <f t="shared" si="2"/>
        <v>21000</v>
      </c>
    </row>
    <row r="37" spans="1:5" ht="13.5">
      <c r="A37" s="12" t="s">
        <v>41</v>
      </c>
      <c r="B37" s="28" t="s">
        <v>42</v>
      </c>
      <c r="C37" s="11">
        <v>150000</v>
      </c>
      <c r="D37" s="66">
        <v>-44700</v>
      </c>
      <c r="E37" s="11">
        <f t="shared" si="2"/>
        <v>105300</v>
      </c>
    </row>
    <row r="38" spans="1:5" ht="13.5">
      <c r="A38" s="14" t="s">
        <v>63</v>
      </c>
      <c r="B38" s="30" t="s">
        <v>68</v>
      </c>
      <c r="C38" s="19">
        <v>0</v>
      </c>
      <c r="D38" s="65">
        <v>34500</v>
      </c>
      <c r="E38" s="19">
        <f>SUM(C38:D38)</f>
        <v>34500</v>
      </c>
    </row>
    <row r="39" spans="1:5" ht="13.5">
      <c r="A39" s="62" t="s">
        <v>57</v>
      </c>
      <c r="B39" s="63" t="s">
        <v>58</v>
      </c>
      <c r="C39" s="64">
        <v>363000</v>
      </c>
      <c r="D39" s="68">
        <v>0</v>
      </c>
      <c r="E39" s="64">
        <f t="shared" si="2"/>
        <v>363000</v>
      </c>
    </row>
    <row r="40" spans="1:5" ht="13.5">
      <c r="A40" s="29" t="s">
        <v>43</v>
      </c>
      <c r="B40" s="30" t="s">
        <v>44</v>
      </c>
      <c r="C40" s="19">
        <v>16680</v>
      </c>
      <c r="D40" s="69">
        <v>0</v>
      </c>
      <c r="E40" s="19">
        <f>SUM(C40:D40)</f>
        <v>16680</v>
      </c>
    </row>
    <row r="41" spans="1:5" ht="13.5">
      <c r="A41" s="29" t="s">
        <v>43</v>
      </c>
      <c r="B41" s="30" t="s">
        <v>45</v>
      </c>
      <c r="C41" s="19">
        <v>54000</v>
      </c>
      <c r="D41" s="16">
        <v>0</v>
      </c>
      <c r="E41" s="19">
        <f t="shared" si="2"/>
        <v>54000</v>
      </c>
    </row>
    <row r="42" spans="1:5" ht="13.5">
      <c r="A42" s="29" t="s">
        <v>64</v>
      </c>
      <c r="B42" s="30" t="s">
        <v>65</v>
      </c>
      <c r="C42" s="19">
        <v>0</v>
      </c>
      <c r="D42" s="19">
        <v>15000</v>
      </c>
      <c r="E42" s="19">
        <f>SUM(C42:D42)</f>
        <v>15000</v>
      </c>
    </row>
    <row r="43" spans="1:5" ht="13.5">
      <c r="A43" s="31" t="s">
        <v>46</v>
      </c>
      <c r="B43" s="10" t="s">
        <v>47</v>
      </c>
      <c r="C43" s="24">
        <v>20000</v>
      </c>
      <c r="D43" s="16">
        <v>0</v>
      </c>
      <c r="E43" s="19">
        <f t="shared" si="2"/>
        <v>20000</v>
      </c>
    </row>
    <row r="44" spans="1:11" ht="13.5">
      <c r="A44" s="31" t="s">
        <v>48</v>
      </c>
      <c r="B44" s="10" t="s">
        <v>49</v>
      </c>
      <c r="C44" s="24">
        <v>30000</v>
      </c>
      <c r="D44" s="14">
        <v>0</v>
      </c>
      <c r="E44" s="19">
        <f t="shared" si="2"/>
        <v>30000</v>
      </c>
      <c r="K44" s="32"/>
    </row>
    <row r="45" spans="1:11" ht="13.5">
      <c r="A45" s="53" t="s">
        <v>50</v>
      </c>
      <c r="B45" s="30" t="s">
        <v>51</v>
      </c>
      <c r="C45" s="19">
        <v>50000</v>
      </c>
      <c r="D45" s="14">
        <v>0</v>
      </c>
      <c r="E45" s="19">
        <f>SUM(C45:D45)</f>
        <v>50000</v>
      </c>
      <c r="K45" s="32"/>
    </row>
    <row r="46" spans="1:5" ht="13.5">
      <c r="A46" s="70" t="s">
        <v>66</v>
      </c>
      <c r="B46" s="71" t="s">
        <v>67</v>
      </c>
      <c r="C46" s="21">
        <v>0</v>
      </c>
      <c r="D46" s="72">
        <v>200</v>
      </c>
      <c r="E46" s="19">
        <f t="shared" si="2"/>
        <v>200</v>
      </c>
    </row>
    <row r="47" spans="1:5" ht="15" customHeight="1">
      <c r="A47" s="47" t="s">
        <v>52</v>
      </c>
      <c r="B47" s="48" t="s">
        <v>56</v>
      </c>
      <c r="C47" s="49"/>
      <c r="D47" s="41"/>
      <c r="E47" s="39"/>
    </row>
    <row r="48" spans="1:5" ht="25.5" customHeight="1">
      <c r="A48" s="50"/>
      <c r="B48" s="51" t="s">
        <v>53</v>
      </c>
      <c r="C48" s="52">
        <v>820893</v>
      </c>
      <c r="D48" s="45">
        <v>0</v>
      </c>
      <c r="E48" s="52">
        <f t="shared" si="2"/>
        <v>820893</v>
      </c>
    </row>
    <row r="49" spans="1:5" ht="13.5">
      <c r="A49" s="53"/>
      <c r="B49" s="54" t="s">
        <v>54</v>
      </c>
      <c r="C49" s="55">
        <f>SUM(C30:C48)</f>
        <v>1878573</v>
      </c>
      <c r="D49" s="73">
        <f>SUM(D30:D48)</f>
        <v>0</v>
      </c>
      <c r="E49" s="39">
        <f t="shared" si="2"/>
        <v>1878573</v>
      </c>
    </row>
    <row r="50" spans="1:5" ht="13.5">
      <c r="A50" s="14"/>
      <c r="B50" s="14"/>
      <c r="C50" s="15" t="s">
        <v>14</v>
      </c>
      <c r="D50" s="10"/>
      <c r="E50" s="33"/>
    </row>
    <row r="51" spans="1:5" ht="13.5">
      <c r="A51" s="14"/>
      <c r="B51" s="23" t="s">
        <v>28</v>
      </c>
      <c r="C51" s="24">
        <f>+C26</f>
        <v>1515573</v>
      </c>
      <c r="D51" s="17">
        <f>+D26</f>
        <v>0</v>
      </c>
      <c r="E51" s="19">
        <f>SUM(C51:D51)</f>
        <v>1515573</v>
      </c>
    </row>
    <row r="52" spans="1:5" ht="13.5">
      <c r="A52" s="1"/>
      <c r="B52" s="23" t="s">
        <v>54</v>
      </c>
      <c r="C52" s="24">
        <f>-C49</f>
        <v>-1878573</v>
      </c>
      <c r="D52" s="17">
        <f>-D49</f>
        <v>0</v>
      </c>
      <c r="E52" s="19">
        <f>SUM(C52:D52)</f>
        <v>-1878573</v>
      </c>
    </row>
    <row r="53" spans="1:5" ht="13.5">
      <c r="A53" s="74" t="s">
        <v>59</v>
      </c>
      <c r="B53" s="75" t="s">
        <v>55</v>
      </c>
      <c r="C53" s="76">
        <f>+C52+C51</f>
        <v>-363000</v>
      </c>
      <c r="D53" s="76">
        <v>0</v>
      </c>
      <c r="E53" s="76">
        <f>SUM(C53:D53)</f>
        <v>-363000</v>
      </c>
    </row>
    <row r="54" spans="3:5" ht="13.5">
      <c r="C54" s="34"/>
      <c r="D54" s="1"/>
      <c r="E54" s="1"/>
    </row>
    <row r="57" ht="12.75">
      <c r="A57" s="35"/>
    </row>
  </sheetData>
  <sheetProtection/>
  <printOptions/>
  <pageMargins left="0.44" right="0.43" top="0.3" bottom="0.24" header="0.39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Marcela Bahníková</cp:lastModifiedBy>
  <cp:lastPrinted>2017-12-11T21:06:13Z</cp:lastPrinted>
  <dcterms:created xsi:type="dcterms:W3CDTF">2017-06-13T07:17:47Z</dcterms:created>
  <dcterms:modified xsi:type="dcterms:W3CDTF">2018-01-17T10:21:57Z</dcterms:modified>
  <cp:category/>
  <cp:version/>
  <cp:contentType/>
  <cp:contentStatus/>
</cp:coreProperties>
</file>