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2060\Desktop\"/>
    </mc:Choice>
  </mc:AlternateContent>
  <xr:revisionPtr revIDLastSave="0" documentId="13_ncr:1_{06CA24DC-1F9F-49CA-B454-E59B0B3AB39E}" xr6:coauthVersionLast="47" xr6:coauthVersionMax="47" xr10:uidLastSave="{00000000-0000-0000-0000-000000000000}"/>
  <bookViews>
    <workbookView xWindow="-120" yWindow="-120" windowWidth="29040" windowHeight="15840" xr2:uid="{D10B92AC-E426-44EF-B889-9C0B6E65C17A}"/>
  </bookViews>
  <sheets>
    <sheet name="1 2026" sheetId="1" r:id="rId1"/>
  </sheets>
  <definedNames>
    <definedName name="_xlnm.Print_Area" localSheetId="0">'1 2026'!$A$1:$G$49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" l="1"/>
  <c r="F36" i="1"/>
  <c r="F35" i="1"/>
  <c r="F34" i="1"/>
  <c r="F33" i="1"/>
  <c r="E39" i="1"/>
  <c r="D39" i="1"/>
  <c r="F32" i="1"/>
  <c r="F31" i="1"/>
  <c r="F30" i="1"/>
  <c r="F29" i="1"/>
  <c r="F28" i="1"/>
  <c r="F27" i="1"/>
  <c r="F26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D7" i="1"/>
  <c r="D22" i="1" s="1"/>
  <c r="F39" i="1" l="1"/>
  <c r="F7" i="1"/>
  <c r="D42" i="1"/>
  <c r="F42" i="1" s="1"/>
  <c r="F22" i="1"/>
  <c r="D43" i="1"/>
  <c r="D44" i="1" l="1"/>
  <c r="F43" i="1"/>
  <c r="F44" i="1" s="1"/>
</calcChain>
</file>

<file path=xl/sharedStrings.xml><?xml version="1.0" encoding="utf-8"?>
<sst xmlns="http://schemas.openxmlformats.org/spreadsheetml/2006/main" count="71" uniqueCount="57">
  <si>
    <t>Mikroregion Polabí</t>
  </si>
  <si>
    <t>Husovo nám.23</t>
  </si>
  <si>
    <t>Lysá nad Labem</t>
  </si>
  <si>
    <t>rozpočt.skladba</t>
  </si>
  <si>
    <t>příjmy</t>
  </si>
  <si>
    <t>změna</t>
  </si>
  <si>
    <t>upravený rozpočet</t>
  </si>
  <si>
    <t>Nein. transfery od obcí</t>
  </si>
  <si>
    <t>z toho</t>
  </si>
  <si>
    <t xml:space="preserve">Jiřice </t>
  </si>
  <si>
    <t>Semice</t>
  </si>
  <si>
    <t xml:space="preserve"> </t>
  </si>
  <si>
    <t xml:space="preserve">St.Vestec </t>
  </si>
  <si>
    <t xml:space="preserve">  </t>
  </si>
  <si>
    <t xml:space="preserve">Stratov </t>
  </si>
  <si>
    <t xml:space="preserve">Ostrá </t>
  </si>
  <si>
    <t>St.Lysá</t>
  </si>
  <si>
    <t xml:space="preserve">Bříství </t>
  </si>
  <si>
    <t xml:space="preserve">Milovice </t>
  </si>
  <si>
    <t>Kounice</t>
  </si>
  <si>
    <t>Přerov nad Labem</t>
  </si>
  <si>
    <t>Vykáň</t>
  </si>
  <si>
    <t>3636  2111</t>
  </si>
  <si>
    <t>Ostatní příjmy</t>
  </si>
  <si>
    <t>6310  2141</t>
  </si>
  <si>
    <t>Úroky</t>
  </si>
  <si>
    <t>Příjmy celkem</t>
  </si>
  <si>
    <t>výdaje</t>
  </si>
  <si>
    <t>3636   5021</t>
  </si>
  <si>
    <t xml:space="preserve">Odměny z DPP </t>
  </si>
  <si>
    <t>3636   5038</t>
  </si>
  <si>
    <t>Zákonné pojištění zaměstnavatele</t>
  </si>
  <si>
    <t>3636   5139</t>
  </si>
  <si>
    <t>3636   5163</t>
  </si>
  <si>
    <t>Poplatky za vedení účtu</t>
  </si>
  <si>
    <t>3636   5362</t>
  </si>
  <si>
    <t>Srážková daň z úroků</t>
  </si>
  <si>
    <t xml:space="preserve">3636   5166 </t>
  </si>
  <si>
    <t xml:space="preserve">Poradenské služby GDPR </t>
  </si>
  <si>
    <t>3636   5167</t>
  </si>
  <si>
    <t>Služby školení a vzdělávání</t>
  </si>
  <si>
    <t>3636   5169</t>
  </si>
  <si>
    <t>Služby - účetnictví</t>
  </si>
  <si>
    <t>3636   5168, 5172,6111</t>
  </si>
  <si>
    <t>Nákup software, podpora, služby k sw</t>
  </si>
  <si>
    <t>3636   5175</t>
  </si>
  <si>
    <t>Pohoštění</t>
  </si>
  <si>
    <t>3636   5219</t>
  </si>
  <si>
    <t>Příspěvěk Polab.motoráček</t>
  </si>
  <si>
    <t>Výdaje celkem</t>
  </si>
  <si>
    <t>Financování</t>
  </si>
  <si>
    <t>Rozpočtové opatření č. 1/2026</t>
  </si>
  <si>
    <t>rozpočet 2026</t>
  </si>
  <si>
    <t>Materiál</t>
  </si>
  <si>
    <t>Schválleno VH  dne 11.6.2026</t>
  </si>
  <si>
    <t>2219   5169</t>
  </si>
  <si>
    <t>Studie chodníku Bříství - St.Vestec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</si>
</sst>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_-* #,##0\ _K_č_-;\-* #,##0\ _K_č_-;_-* &quot;-&quot;??\ _K_č_-;_-@_-"/>
  </numFmts>
  <fonts count="11" x14ac:knownFonts="1">
    <font>
      <sz val="10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0"/>
      <name val="Arial CE"/>
      <charset val="238"/>
    </font>
    <font>
      <b/>
      <sz val="16"/>
      <name val="Arial CE"/>
      <charset val="238"/>
    </font>
    <font>
      <sz val="16"/>
      <name val="Arial CE"/>
      <charset val="238"/>
    </font>
    <font>
      <b/>
      <sz val="10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1"/>
      <name val="Arial CE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 shrinkToFi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/>
    <xf numFmtId="165" fontId="8" fillId="0" borderId="2" xfId="1" applyNumberFormat="1" applyFont="1" applyBorder="1" applyAlignment="1">
      <alignment horizontal="right"/>
    </xf>
    <xf numFmtId="0" fontId="0" fillId="0" borderId="2" xfId="0" applyBorder="1"/>
    <xf numFmtId="165" fontId="8" fillId="0" borderId="2" xfId="0" applyNumberFormat="1" applyFont="1" applyBorder="1"/>
    <xf numFmtId="0" fontId="2" fillId="0" borderId="2" xfId="0" applyFont="1" applyBorder="1"/>
    <xf numFmtId="0" fontId="2" fillId="0" borderId="3" xfId="0" applyFont="1" applyBorder="1"/>
    <xf numFmtId="165" fontId="7" fillId="0" borderId="3" xfId="1" applyNumberFormat="1" applyFont="1" applyBorder="1" applyAlignment="1">
      <alignment horizontal="right"/>
    </xf>
    <xf numFmtId="0" fontId="0" fillId="0" borderId="3" xfId="0" applyBorder="1"/>
    <xf numFmtId="165" fontId="7" fillId="0" borderId="3" xfId="0" applyNumberFormat="1" applyFont="1" applyBorder="1"/>
    <xf numFmtId="0" fontId="2" fillId="0" borderId="4" xfId="0" applyFont="1" applyBorder="1"/>
    <xf numFmtId="0" fontId="2" fillId="0" borderId="1" xfId="0" applyFont="1" applyBorder="1"/>
    <xf numFmtId="165" fontId="7" fillId="0" borderId="1" xfId="1" applyNumberFormat="1" applyFont="1" applyBorder="1" applyAlignment="1">
      <alignment horizontal="right"/>
    </xf>
    <xf numFmtId="0" fontId="0" fillId="0" borderId="1" xfId="0" applyBorder="1"/>
    <xf numFmtId="165" fontId="7" fillId="0" borderId="1" xfId="0" applyNumberFormat="1" applyFont="1" applyBorder="1"/>
    <xf numFmtId="0" fontId="2" fillId="0" borderId="5" xfId="0" applyFont="1" applyBorder="1"/>
    <xf numFmtId="0" fontId="2" fillId="0" borderId="6" xfId="0" applyFont="1" applyBorder="1"/>
    <xf numFmtId="165" fontId="7" fillId="0" borderId="2" xfId="1" applyNumberFormat="1" applyFont="1" applyBorder="1" applyAlignment="1">
      <alignment horizontal="right"/>
    </xf>
    <xf numFmtId="0" fontId="0" fillId="0" borderId="6" xfId="0" applyBorder="1"/>
    <xf numFmtId="165" fontId="7" fillId="0" borderId="6" xfId="0" applyNumberFormat="1" applyFont="1" applyBorder="1"/>
    <xf numFmtId="0" fontId="7" fillId="0" borderId="1" xfId="0" applyFont="1" applyBorder="1"/>
    <xf numFmtId="0" fontId="7" fillId="0" borderId="5" xfId="0" applyFont="1" applyBorder="1"/>
    <xf numFmtId="0" fontId="0" fillId="0" borderId="5" xfId="0" applyBorder="1"/>
    <xf numFmtId="165" fontId="7" fillId="0" borderId="5" xfId="0" applyNumberFormat="1" applyFont="1" applyBorder="1"/>
    <xf numFmtId="165" fontId="7" fillId="2" borderId="1" xfId="1" applyNumberFormat="1" applyFont="1" applyFill="1" applyBorder="1" applyAlignment="1">
      <alignment horizontal="right"/>
    </xf>
    <xf numFmtId="0" fontId="9" fillId="0" borderId="1" xfId="0" applyFont="1" applyBorder="1"/>
    <xf numFmtId="165" fontId="8" fillId="2" borderId="1" xfId="1" applyNumberFormat="1" applyFont="1" applyFill="1" applyBorder="1" applyAlignment="1"/>
    <xf numFmtId="165" fontId="8" fillId="0" borderId="1" xfId="0" applyNumberFormat="1" applyFont="1" applyBorder="1"/>
    <xf numFmtId="0" fontId="9" fillId="0" borderId="0" xfId="0" applyFont="1"/>
    <xf numFmtId="0" fontId="9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7" fillId="3" borderId="1" xfId="0" applyFont="1" applyFill="1" applyBorder="1"/>
    <xf numFmtId="165" fontId="7" fillId="2" borderId="1" xfId="1" applyNumberFormat="1" applyFont="1" applyFill="1" applyBorder="1" applyAlignment="1"/>
    <xf numFmtId="165" fontId="7" fillId="0" borderId="1" xfId="1" applyNumberFormat="1" applyFont="1" applyBorder="1"/>
    <xf numFmtId="3" fontId="2" fillId="3" borderId="1" xfId="0" applyNumberFormat="1" applyFont="1" applyFill="1" applyBorder="1"/>
    <xf numFmtId="0" fontId="2" fillId="0" borderId="1" xfId="0" applyFont="1" applyBorder="1" applyAlignment="1">
      <alignment horizontal="left"/>
    </xf>
    <xf numFmtId="165" fontId="0" fillId="0" borderId="0" xfId="0" applyNumberFormat="1"/>
    <xf numFmtId="0" fontId="7" fillId="2" borderId="1" xfId="0" applyFont="1" applyFill="1" applyBorder="1"/>
    <xf numFmtId="49" fontId="2" fillId="2" borderId="1" xfId="0" applyNumberFormat="1" applyFont="1" applyFill="1" applyBorder="1"/>
    <xf numFmtId="0" fontId="8" fillId="3" borderId="1" xfId="0" applyFont="1" applyFill="1" applyBorder="1"/>
    <xf numFmtId="165" fontId="8" fillId="0" borderId="1" xfId="1" applyNumberFormat="1" applyFont="1" applyBorder="1"/>
    <xf numFmtId="49" fontId="2" fillId="3" borderId="7" xfId="0" applyNumberFormat="1" applyFont="1" applyFill="1" applyBorder="1"/>
    <xf numFmtId="0" fontId="8" fillId="3" borderId="7" xfId="0" applyFont="1" applyFill="1" applyBorder="1"/>
    <xf numFmtId="165" fontId="8" fillId="3" borderId="0" xfId="1" applyNumberFormat="1" applyFont="1" applyFill="1" applyBorder="1" applyAlignment="1"/>
    <xf numFmtId="0" fontId="0" fillId="0" borderId="8" xfId="0" applyBorder="1"/>
    <xf numFmtId="165" fontId="8" fillId="0" borderId="1" xfId="1" applyNumberFormat="1" applyFont="1" applyBorder="1" applyAlignment="1"/>
    <xf numFmtId="0" fontId="2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3" fontId="8" fillId="3" borderId="0" xfId="0" applyNumberFormat="1" applyFont="1" applyFill="1"/>
    <xf numFmtId="14" fontId="2" fillId="3" borderId="0" xfId="0" applyNumberFormat="1" applyFont="1" applyFill="1" applyAlignment="1">
      <alignment horizontal="left"/>
    </xf>
    <xf numFmtId="0" fontId="10" fillId="0" borderId="0" xfId="0" applyFont="1"/>
    <xf numFmtId="44" fontId="10" fillId="0" borderId="0" xfId="2" applyFont="1"/>
    <xf numFmtId="0" fontId="8" fillId="0" borderId="0" xfId="0" applyFont="1"/>
  </cellXfs>
  <cellStyles count="3">
    <cellStyle name="Čárka" xfId="1" builtinId="3"/>
    <cellStyle name="Měna" xfId="2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F1860-046E-4D0E-AD35-5EFD0C71365A}">
  <sheetPr>
    <pageSetUpPr fitToPage="1"/>
  </sheetPr>
  <dimension ref="B1:H50"/>
  <sheetViews>
    <sheetView tabSelected="1" topLeftCell="A4" zoomScaleNormal="100" workbookViewId="0">
      <selection activeCell="E45" sqref="E45"/>
    </sheetView>
  </sheetViews>
  <sheetFormatPr defaultRowHeight="12.75" x14ac:dyDescent="0.2"/>
  <cols>
    <col min="1" max="1" width="3.7109375" customWidth="1"/>
    <col min="2" max="2" width="23.140625" customWidth="1"/>
    <col min="3" max="3" width="40.85546875" customWidth="1"/>
    <col min="4" max="4" width="16.5703125" customWidth="1"/>
    <col min="5" max="5" width="13.5703125" customWidth="1"/>
    <col min="6" max="6" width="18.42578125" customWidth="1"/>
    <col min="8" max="8" width="11.5703125" bestFit="1" customWidth="1"/>
    <col min="257" max="257" width="3.7109375" customWidth="1"/>
    <col min="258" max="258" width="23.140625" customWidth="1"/>
    <col min="259" max="259" width="40.85546875" customWidth="1"/>
    <col min="260" max="260" width="16.5703125" customWidth="1"/>
    <col min="261" max="261" width="13.5703125" customWidth="1"/>
    <col min="262" max="262" width="18.42578125" customWidth="1"/>
    <col min="264" max="264" width="11.5703125" bestFit="1" customWidth="1"/>
    <col min="513" max="513" width="3.7109375" customWidth="1"/>
    <col min="514" max="514" width="23.140625" customWidth="1"/>
    <col min="515" max="515" width="40.85546875" customWidth="1"/>
    <col min="516" max="516" width="16.5703125" customWidth="1"/>
    <col min="517" max="517" width="13.5703125" customWidth="1"/>
    <col min="518" max="518" width="18.42578125" customWidth="1"/>
    <col min="520" max="520" width="11.5703125" bestFit="1" customWidth="1"/>
    <col min="769" max="769" width="3.7109375" customWidth="1"/>
    <col min="770" max="770" width="23.140625" customWidth="1"/>
    <col min="771" max="771" width="40.85546875" customWidth="1"/>
    <col min="772" max="772" width="16.5703125" customWidth="1"/>
    <col min="773" max="773" width="13.5703125" customWidth="1"/>
    <col min="774" max="774" width="18.42578125" customWidth="1"/>
    <col min="776" max="776" width="11.5703125" bestFit="1" customWidth="1"/>
    <col min="1025" max="1025" width="3.7109375" customWidth="1"/>
    <col min="1026" max="1026" width="23.140625" customWidth="1"/>
    <col min="1027" max="1027" width="40.85546875" customWidth="1"/>
    <col min="1028" max="1028" width="16.5703125" customWidth="1"/>
    <col min="1029" max="1029" width="13.5703125" customWidth="1"/>
    <col min="1030" max="1030" width="18.42578125" customWidth="1"/>
    <col min="1032" max="1032" width="11.5703125" bestFit="1" customWidth="1"/>
    <col min="1281" max="1281" width="3.7109375" customWidth="1"/>
    <col min="1282" max="1282" width="23.140625" customWidth="1"/>
    <col min="1283" max="1283" width="40.85546875" customWidth="1"/>
    <col min="1284" max="1284" width="16.5703125" customWidth="1"/>
    <col min="1285" max="1285" width="13.5703125" customWidth="1"/>
    <col min="1286" max="1286" width="18.42578125" customWidth="1"/>
    <col min="1288" max="1288" width="11.5703125" bestFit="1" customWidth="1"/>
    <col min="1537" max="1537" width="3.7109375" customWidth="1"/>
    <col min="1538" max="1538" width="23.140625" customWidth="1"/>
    <col min="1539" max="1539" width="40.85546875" customWidth="1"/>
    <col min="1540" max="1540" width="16.5703125" customWidth="1"/>
    <col min="1541" max="1541" width="13.5703125" customWidth="1"/>
    <col min="1542" max="1542" width="18.42578125" customWidth="1"/>
    <col min="1544" max="1544" width="11.5703125" bestFit="1" customWidth="1"/>
    <col min="1793" max="1793" width="3.7109375" customWidth="1"/>
    <col min="1794" max="1794" width="23.140625" customWidth="1"/>
    <col min="1795" max="1795" width="40.85546875" customWidth="1"/>
    <col min="1796" max="1796" width="16.5703125" customWidth="1"/>
    <col min="1797" max="1797" width="13.5703125" customWidth="1"/>
    <col min="1798" max="1798" width="18.42578125" customWidth="1"/>
    <col min="1800" max="1800" width="11.5703125" bestFit="1" customWidth="1"/>
    <col min="2049" max="2049" width="3.7109375" customWidth="1"/>
    <col min="2050" max="2050" width="23.140625" customWidth="1"/>
    <col min="2051" max="2051" width="40.85546875" customWidth="1"/>
    <col min="2052" max="2052" width="16.5703125" customWidth="1"/>
    <col min="2053" max="2053" width="13.5703125" customWidth="1"/>
    <col min="2054" max="2054" width="18.42578125" customWidth="1"/>
    <col min="2056" max="2056" width="11.5703125" bestFit="1" customWidth="1"/>
    <col min="2305" max="2305" width="3.7109375" customWidth="1"/>
    <col min="2306" max="2306" width="23.140625" customWidth="1"/>
    <col min="2307" max="2307" width="40.85546875" customWidth="1"/>
    <col min="2308" max="2308" width="16.5703125" customWidth="1"/>
    <col min="2309" max="2309" width="13.5703125" customWidth="1"/>
    <col min="2310" max="2310" width="18.42578125" customWidth="1"/>
    <col min="2312" max="2312" width="11.5703125" bestFit="1" customWidth="1"/>
    <col min="2561" max="2561" width="3.7109375" customWidth="1"/>
    <col min="2562" max="2562" width="23.140625" customWidth="1"/>
    <col min="2563" max="2563" width="40.85546875" customWidth="1"/>
    <col min="2564" max="2564" width="16.5703125" customWidth="1"/>
    <col min="2565" max="2565" width="13.5703125" customWidth="1"/>
    <col min="2566" max="2566" width="18.42578125" customWidth="1"/>
    <col min="2568" max="2568" width="11.5703125" bestFit="1" customWidth="1"/>
    <col min="2817" max="2817" width="3.7109375" customWidth="1"/>
    <col min="2818" max="2818" width="23.140625" customWidth="1"/>
    <col min="2819" max="2819" width="40.85546875" customWidth="1"/>
    <col min="2820" max="2820" width="16.5703125" customWidth="1"/>
    <col min="2821" max="2821" width="13.5703125" customWidth="1"/>
    <col min="2822" max="2822" width="18.42578125" customWidth="1"/>
    <col min="2824" max="2824" width="11.5703125" bestFit="1" customWidth="1"/>
    <col min="3073" max="3073" width="3.7109375" customWidth="1"/>
    <col min="3074" max="3074" width="23.140625" customWidth="1"/>
    <col min="3075" max="3075" width="40.85546875" customWidth="1"/>
    <col min="3076" max="3076" width="16.5703125" customWidth="1"/>
    <col min="3077" max="3077" width="13.5703125" customWidth="1"/>
    <col min="3078" max="3078" width="18.42578125" customWidth="1"/>
    <col min="3080" max="3080" width="11.5703125" bestFit="1" customWidth="1"/>
    <col min="3329" max="3329" width="3.7109375" customWidth="1"/>
    <col min="3330" max="3330" width="23.140625" customWidth="1"/>
    <col min="3331" max="3331" width="40.85546875" customWidth="1"/>
    <col min="3332" max="3332" width="16.5703125" customWidth="1"/>
    <col min="3333" max="3333" width="13.5703125" customWidth="1"/>
    <col min="3334" max="3334" width="18.42578125" customWidth="1"/>
    <col min="3336" max="3336" width="11.5703125" bestFit="1" customWidth="1"/>
    <col min="3585" max="3585" width="3.7109375" customWidth="1"/>
    <col min="3586" max="3586" width="23.140625" customWidth="1"/>
    <col min="3587" max="3587" width="40.85546875" customWidth="1"/>
    <col min="3588" max="3588" width="16.5703125" customWidth="1"/>
    <col min="3589" max="3589" width="13.5703125" customWidth="1"/>
    <col min="3590" max="3590" width="18.42578125" customWidth="1"/>
    <col min="3592" max="3592" width="11.5703125" bestFit="1" customWidth="1"/>
    <col min="3841" max="3841" width="3.7109375" customWidth="1"/>
    <col min="3842" max="3842" width="23.140625" customWidth="1"/>
    <col min="3843" max="3843" width="40.85546875" customWidth="1"/>
    <col min="3844" max="3844" width="16.5703125" customWidth="1"/>
    <col min="3845" max="3845" width="13.5703125" customWidth="1"/>
    <col min="3846" max="3846" width="18.42578125" customWidth="1"/>
    <col min="3848" max="3848" width="11.5703125" bestFit="1" customWidth="1"/>
    <col min="4097" max="4097" width="3.7109375" customWidth="1"/>
    <col min="4098" max="4098" width="23.140625" customWidth="1"/>
    <col min="4099" max="4099" width="40.85546875" customWidth="1"/>
    <col min="4100" max="4100" width="16.5703125" customWidth="1"/>
    <col min="4101" max="4101" width="13.5703125" customWidth="1"/>
    <col min="4102" max="4102" width="18.42578125" customWidth="1"/>
    <col min="4104" max="4104" width="11.5703125" bestFit="1" customWidth="1"/>
    <col min="4353" max="4353" width="3.7109375" customWidth="1"/>
    <col min="4354" max="4354" width="23.140625" customWidth="1"/>
    <col min="4355" max="4355" width="40.85546875" customWidth="1"/>
    <col min="4356" max="4356" width="16.5703125" customWidth="1"/>
    <col min="4357" max="4357" width="13.5703125" customWidth="1"/>
    <col min="4358" max="4358" width="18.42578125" customWidth="1"/>
    <col min="4360" max="4360" width="11.5703125" bestFit="1" customWidth="1"/>
    <col min="4609" max="4609" width="3.7109375" customWidth="1"/>
    <col min="4610" max="4610" width="23.140625" customWidth="1"/>
    <col min="4611" max="4611" width="40.85546875" customWidth="1"/>
    <col min="4612" max="4612" width="16.5703125" customWidth="1"/>
    <col min="4613" max="4613" width="13.5703125" customWidth="1"/>
    <col min="4614" max="4614" width="18.42578125" customWidth="1"/>
    <col min="4616" max="4616" width="11.5703125" bestFit="1" customWidth="1"/>
    <col min="4865" max="4865" width="3.7109375" customWidth="1"/>
    <col min="4866" max="4866" width="23.140625" customWidth="1"/>
    <col min="4867" max="4867" width="40.85546875" customWidth="1"/>
    <col min="4868" max="4868" width="16.5703125" customWidth="1"/>
    <col min="4869" max="4869" width="13.5703125" customWidth="1"/>
    <col min="4870" max="4870" width="18.42578125" customWidth="1"/>
    <col min="4872" max="4872" width="11.5703125" bestFit="1" customWidth="1"/>
    <col min="5121" max="5121" width="3.7109375" customWidth="1"/>
    <col min="5122" max="5122" width="23.140625" customWidth="1"/>
    <col min="5123" max="5123" width="40.85546875" customWidth="1"/>
    <col min="5124" max="5124" width="16.5703125" customWidth="1"/>
    <col min="5125" max="5125" width="13.5703125" customWidth="1"/>
    <col min="5126" max="5126" width="18.42578125" customWidth="1"/>
    <col min="5128" max="5128" width="11.5703125" bestFit="1" customWidth="1"/>
    <col min="5377" max="5377" width="3.7109375" customWidth="1"/>
    <col min="5378" max="5378" width="23.140625" customWidth="1"/>
    <col min="5379" max="5379" width="40.85546875" customWidth="1"/>
    <col min="5380" max="5380" width="16.5703125" customWidth="1"/>
    <col min="5381" max="5381" width="13.5703125" customWidth="1"/>
    <col min="5382" max="5382" width="18.42578125" customWidth="1"/>
    <col min="5384" max="5384" width="11.5703125" bestFit="1" customWidth="1"/>
    <col min="5633" max="5633" width="3.7109375" customWidth="1"/>
    <col min="5634" max="5634" width="23.140625" customWidth="1"/>
    <col min="5635" max="5635" width="40.85546875" customWidth="1"/>
    <col min="5636" max="5636" width="16.5703125" customWidth="1"/>
    <col min="5637" max="5637" width="13.5703125" customWidth="1"/>
    <col min="5638" max="5638" width="18.42578125" customWidth="1"/>
    <col min="5640" max="5640" width="11.5703125" bestFit="1" customWidth="1"/>
    <col min="5889" max="5889" width="3.7109375" customWidth="1"/>
    <col min="5890" max="5890" width="23.140625" customWidth="1"/>
    <col min="5891" max="5891" width="40.85546875" customWidth="1"/>
    <col min="5892" max="5892" width="16.5703125" customWidth="1"/>
    <col min="5893" max="5893" width="13.5703125" customWidth="1"/>
    <col min="5894" max="5894" width="18.42578125" customWidth="1"/>
    <col min="5896" max="5896" width="11.5703125" bestFit="1" customWidth="1"/>
    <col min="6145" max="6145" width="3.7109375" customWidth="1"/>
    <col min="6146" max="6146" width="23.140625" customWidth="1"/>
    <col min="6147" max="6147" width="40.85546875" customWidth="1"/>
    <col min="6148" max="6148" width="16.5703125" customWidth="1"/>
    <col min="6149" max="6149" width="13.5703125" customWidth="1"/>
    <col min="6150" max="6150" width="18.42578125" customWidth="1"/>
    <col min="6152" max="6152" width="11.5703125" bestFit="1" customWidth="1"/>
    <col min="6401" max="6401" width="3.7109375" customWidth="1"/>
    <col min="6402" max="6402" width="23.140625" customWidth="1"/>
    <col min="6403" max="6403" width="40.85546875" customWidth="1"/>
    <col min="6404" max="6404" width="16.5703125" customWidth="1"/>
    <col min="6405" max="6405" width="13.5703125" customWidth="1"/>
    <col min="6406" max="6406" width="18.42578125" customWidth="1"/>
    <col min="6408" max="6408" width="11.5703125" bestFit="1" customWidth="1"/>
    <col min="6657" max="6657" width="3.7109375" customWidth="1"/>
    <col min="6658" max="6658" width="23.140625" customWidth="1"/>
    <col min="6659" max="6659" width="40.85546875" customWidth="1"/>
    <col min="6660" max="6660" width="16.5703125" customWidth="1"/>
    <col min="6661" max="6661" width="13.5703125" customWidth="1"/>
    <col min="6662" max="6662" width="18.42578125" customWidth="1"/>
    <col min="6664" max="6664" width="11.5703125" bestFit="1" customWidth="1"/>
    <col min="6913" max="6913" width="3.7109375" customWidth="1"/>
    <col min="6914" max="6914" width="23.140625" customWidth="1"/>
    <col min="6915" max="6915" width="40.85546875" customWidth="1"/>
    <col min="6916" max="6916" width="16.5703125" customWidth="1"/>
    <col min="6917" max="6917" width="13.5703125" customWidth="1"/>
    <col min="6918" max="6918" width="18.42578125" customWidth="1"/>
    <col min="6920" max="6920" width="11.5703125" bestFit="1" customWidth="1"/>
    <col min="7169" max="7169" width="3.7109375" customWidth="1"/>
    <col min="7170" max="7170" width="23.140625" customWidth="1"/>
    <col min="7171" max="7171" width="40.85546875" customWidth="1"/>
    <col min="7172" max="7172" width="16.5703125" customWidth="1"/>
    <col min="7173" max="7173" width="13.5703125" customWidth="1"/>
    <col min="7174" max="7174" width="18.42578125" customWidth="1"/>
    <col min="7176" max="7176" width="11.5703125" bestFit="1" customWidth="1"/>
    <col min="7425" max="7425" width="3.7109375" customWidth="1"/>
    <col min="7426" max="7426" width="23.140625" customWidth="1"/>
    <col min="7427" max="7427" width="40.85546875" customWidth="1"/>
    <col min="7428" max="7428" width="16.5703125" customWidth="1"/>
    <col min="7429" max="7429" width="13.5703125" customWidth="1"/>
    <col min="7430" max="7430" width="18.42578125" customWidth="1"/>
    <col min="7432" max="7432" width="11.5703125" bestFit="1" customWidth="1"/>
    <col min="7681" max="7681" width="3.7109375" customWidth="1"/>
    <col min="7682" max="7682" width="23.140625" customWidth="1"/>
    <col min="7683" max="7683" width="40.85546875" customWidth="1"/>
    <col min="7684" max="7684" width="16.5703125" customWidth="1"/>
    <col min="7685" max="7685" width="13.5703125" customWidth="1"/>
    <col min="7686" max="7686" width="18.42578125" customWidth="1"/>
    <col min="7688" max="7688" width="11.5703125" bestFit="1" customWidth="1"/>
    <col min="7937" max="7937" width="3.7109375" customWidth="1"/>
    <col min="7938" max="7938" width="23.140625" customWidth="1"/>
    <col min="7939" max="7939" width="40.85546875" customWidth="1"/>
    <col min="7940" max="7940" width="16.5703125" customWidth="1"/>
    <col min="7941" max="7941" width="13.5703125" customWidth="1"/>
    <col min="7942" max="7942" width="18.42578125" customWidth="1"/>
    <col min="7944" max="7944" width="11.5703125" bestFit="1" customWidth="1"/>
    <col min="8193" max="8193" width="3.7109375" customWidth="1"/>
    <col min="8194" max="8194" width="23.140625" customWidth="1"/>
    <col min="8195" max="8195" width="40.85546875" customWidth="1"/>
    <col min="8196" max="8196" width="16.5703125" customWidth="1"/>
    <col min="8197" max="8197" width="13.5703125" customWidth="1"/>
    <col min="8198" max="8198" width="18.42578125" customWidth="1"/>
    <col min="8200" max="8200" width="11.5703125" bestFit="1" customWidth="1"/>
    <col min="8449" max="8449" width="3.7109375" customWidth="1"/>
    <col min="8450" max="8450" width="23.140625" customWidth="1"/>
    <col min="8451" max="8451" width="40.85546875" customWidth="1"/>
    <col min="8452" max="8452" width="16.5703125" customWidth="1"/>
    <col min="8453" max="8453" width="13.5703125" customWidth="1"/>
    <col min="8454" max="8454" width="18.42578125" customWidth="1"/>
    <col min="8456" max="8456" width="11.5703125" bestFit="1" customWidth="1"/>
    <col min="8705" max="8705" width="3.7109375" customWidth="1"/>
    <col min="8706" max="8706" width="23.140625" customWidth="1"/>
    <col min="8707" max="8707" width="40.85546875" customWidth="1"/>
    <col min="8708" max="8708" width="16.5703125" customWidth="1"/>
    <col min="8709" max="8709" width="13.5703125" customWidth="1"/>
    <col min="8710" max="8710" width="18.42578125" customWidth="1"/>
    <col min="8712" max="8712" width="11.5703125" bestFit="1" customWidth="1"/>
    <col min="8961" max="8961" width="3.7109375" customWidth="1"/>
    <col min="8962" max="8962" width="23.140625" customWidth="1"/>
    <col min="8963" max="8963" width="40.85546875" customWidth="1"/>
    <col min="8964" max="8964" width="16.5703125" customWidth="1"/>
    <col min="8965" max="8965" width="13.5703125" customWidth="1"/>
    <col min="8966" max="8966" width="18.42578125" customWidth="1"/>
    <col min="8968" max="8968" width="11.5703125" bestFit="1" customWidth="1"/>
    <col min="9217" max="9217" width="3.7109375" customWidth="1"/>
    <col min="9218" max="9218" width="23.140625" customWidth="1"/>
    <col min="9219" max="9219" width="40.85546875" customWidth="1"/>
    <col min="9220" max="9220" width="16.5703125" customWidth="1"/>
    <col min="9221" max="9221" width="13.5703125" customWidth="1"/>
    <col min="9222" max="9222" width="18.42578125" customWidth="1"/>
    <col min="9224" max="9224" width="11.5703125" bestFit="1" customWidth="1"/>
    <col min="9473" max="9473" width="3.7109375" customWidth="1"/>
    <col min="9474" max="9474" width="23.140625" customWidth="1"/>
    <col min="9475" max="9475" width="40.85546875" customWidth="1"/>
    <col min="9476" max="9476" width="16.5703125" customWidth="1"/>
    <col min="9477" max="9477" width="13.5703125" customWidth="1"/>
    <col min="9478" max="9478" width="18.42578125" customWidth="1"/>
    <col min="9480" max="9480" width="11.5703125" bestFit="1" customWidth="1"/>
    <col min="9729" max="9729" width="3.7109375" customWidth="1"/>
    <col min="9730" max="9730" width="23.140625" customWidth="1"/>
    <col min="9731" max="9731" width="40.85546875" customWidth="1"/>
    <col min="9732" max="9732" width="16.5703125" customWidth="1"/>
    <col min="9733" max="9733" width="13.5703125" customWidth="1"/>
    <col min="9734" max="9734" width="18.42578125" customWidth="1"/>
    <col min="9736" max="9736" width="11.5703125" bestFit="1" customWidth="1"/>
    <col min="9985" max="9985" width="3.7109375" customWidth="1"/>
    <col min="9986" max="9986" width="23.140625" customWidth="1"/>
    <col min="9987" max="9987" width="40.85546875" customWidth="1"/>
    <col min="9988" max="9988" width="16.5703125" customWidth="1"/>
    <col min="9989" max="9989" width="13.5703125" customWidth="1"/>
    <col min="9990" max="9990" width="18.42578125" customWidth="1"/>
    <col min="9992" max="9992" width="11.5703125" bestFit="1" customWidth="1"/>
    <col min="10241" max="10241" width="3.7109375" customWidth="1"/>
    <col min="10242" max="10242" width="23.140625" customWidth="1"/>
    <col min="10243" max="10243" width="40.85546875" customWidth="1"/>
    <col min="10244" max="10244" width="16.5703125" customWidth="1"/>
    <col min="10245" max="10245" width="13.5703125" customWidth="1"/>
    <col min="10246" max="10246" width="18.42578125" customWidth="1"/>
    <col min="10248" max="10248" width="11.5703125" bestFit="1" customWidth="1"/>
    <col min="10497" max="10497" width="3.7109375" customWidth="1"/>
    <col min="10498" max="10498" width="23.140625" customWidth="1"/>
    <col min="10499" max="10499" width="40.85546875" customWidth="1"/>
    <col min="10500" max="10500" width="16.5703125" customWidth="1"/>
    <col min="10501" max="10501" width="13.5703125" customWidth="1"/>
    <col min="10502" max="10502" width="18.42578125" customWidth="1"/>
    <col min="10504" max="10504" width="11.5703125" bestFit="1" customWidth="1"/>
    <col min="10753" max="10753" width="3.7109375" customWidth="1"/>
    <col min="10754" max="10754" width="23.140625" customWidth="1"/>
    <col min="10755" max="10755" width="40.85546875" customWidth="1"/>
    <col min="10756" max="10756" width="16.5703125" customWidth="1"/>
    <col min="10757" max="10757" width="13.5703125" customWidth="1"/>
    <col min="10758" max="10758" width="18.42578125" customWidth="1"/>
    <col min="10760" max="10760" width="11.5703125" bestFit="1" customWidth="1"/>
    <col min="11009" max="11009" width="3.7109375" customWidth="1"/>
    <col min="11010" max="11010" width="23.140625" customWidth="1"/>
    <col min="11011" max="11011" width="40.85546875" customWidth="1"/>
    <col min="11012" max="11012" width="16.5703125" customWidth="1"/>
    <col min="11013" max="11013" width="13.5703125" customWidth="1"/>
    <col min="11014" max="11014" width="18.42578125" customWidth="1"/>
    <col min="11016" max="11016" width="11.5703125" bestFit="1" customWidth="1"/>
    <col min="11265" max="11265" width="3.7109375" customWidth="1"/>
    <col min="11266" max="11266" width="23.140625" customWidth="1"/>
    <col min="11267" max="11267" width="40.85546875" customWidth="1"/>
    <col min="11268" max="11268" width="16.5703125" customWidth="1"/>
    <col min="11269" max="11269" width="13.5703125" customWidth="1"/>
    <col min="11270" max="11270" width="18.42578125" customWidth="1"/>
    <col min="11272" max="11272" width="11.5703125" bestFit="1" customWidth="1"/>
    <col min="11521" max="11521" width="3.7109375" customWidth="1"/>
    <col min="11522" max="11522" width="23.140625" customWidth="1"/>
    <col min="11523" max="11523" width="40.85546875" customWidth="1"/>
    <col min="11524" max="11524" width="16.5703125" customWidth="1"/>
    <col min="11525" max="11525" width="13.5703125" customWidth="1"/>
    <col min="11526" max="11526" width="18.42578125" customWidth="1"/>
    <col min="11528" max="11528" width="11.5703125" bestFit="1" customWidth="1"/>
    <col min="11777" max="11777" width="3.7109375" customWidth="1"/>
    <col min="11778" max="11778" width="23.140625" customWidth="1"/>
    <col min="11779" max="11779" width="40.85546875" customWidth="1"/>
    <col min="11780" max="11780" width="16.5703125" customWidth="1"/>
    <col min="11781" max="11781" width="13.5703125" customWidth="1"/>
    <col min="11782" max="11782" width="18.42578125" customWidth="1"/>
    <col min="11784" max="11784" width="11.5703125" bestFit="1" customWidth="1"/>
    <col min="12033" max="12033" width="3.7109375" customWidth="1"/>
    <col min="12034" max="12034" width="23.140625" customWidth="1"/>
    <col min="12035" max="12035" width="40.85546875" customWidth="1"/>
    <col min="12036" max="12036" width="16.5703125" customWidth="1"/>
    <col min="12037" max="12037" width="13.5703125" customWidth="1"/>
    <col min="12038" max="12038" width="18.42578125" customWidth="1"/>
    <col min="12040" max="12040" width="11.5703125" bestFit="1" customWidth="1"/>
    <col min="12289" max="12289" width="3.7109375" customWidth="1"/>
    <col min="12290" max="12290" width="23.140625" customWidth="1"/>
    <col min="12291" max="12291" width="40.85546875" customWidth="1"/>
    <col min="12292" max="12292" width="16.5703125" customWidth="1"/>
    <col min="12293" max="12293" width="13.5703125" customWidth="1"/>
    <col min="12294" max="12294" width="18.42578125" customWidth="1"/>
    <col min="12296" max="12296" width="11.5703125" bestFit="1" customWidth="1"/>
    <col min="12545" max="12545" width="3.7109375" customWidth="1"/>
    <col min="12546" max="12546" width="23.140625" customWidth="1"/>
    <col min="12547" max="12547" width="40.85546875" customWidth="1"/>
    <col min="12548" max="12548" width="16.5703125" customWidth="1"/>
    <col min="12549" max="12549" width="13.5703125" customWidth="1"/>
    <col min="12550" max="12550" width="18.42578125" customWidth="1"/>
    <col min="12552" max="12552" width="11.5703125" bestFit="1" customWidth="1"/>
    <col min="12801" max="12801" width="3.7109375" customWidth="1"/>
    <col min="12802" max="12802" width="23.140625" customWidth="1"/>
    <col min="12803" max="12803" width="40.85546875" customWidth="1"/>
    <col min="12804" max="12804" width="16.5703125" customWidth="1"/>
    <col min="12805" max="12805" width="13.5703125" customWidth="1"/>
    <col min="12806" max="12806" width="18.42578125" customWidth="1"/>
    <col min="12808" max="12808" width="11.5703125" bestFit="1" customWidth="1"/>
    <col min="13057" max="13057" width="3.7109375" customWidth="1"/>
    <col min="13058" max="13058" width="23.140625" customWidth="1"/>
    <col min="13059" max="13059" width="40.85546875" customWidth="1"/>
    <col min="13060" max="13060" width="16.5703125" customWidth="1"/>
    <col min="13061" max="13061" width="13.5703125" customWidth="1"/>
    <col min="13062" max="13062" width="18.42578125" customWidth="1"/>
    <col min="13064" max="13064" width="11.5703125" bestFit="1" customWidth="1"/>
    <col min="13313" max="13313" width="3.7109375" customWidth="1"/>
    <col min="13314" max="13314" width="23.140625" customWidth="1"/>
    <col min="13315" max="13315" width="40.85546875" customWidth="1"/>
    <col min="13316" max="13316" width="16.5703125" customWidth="1"/>
    <col min="13317" max="13317" width="13.5703125" customWidth="1"/>
    <col min="13318" max="13318" width="18.42578125" customWidth="1"/>
    <col min="13320" max="13320" width="11.5703125" bestFit="1" customWidth="1"/>
    <col min="13569" max="13569" width="3.7109375" customWidth="1"/>
    <col min="13570" max="13570" width="23.140625" customWidth="1"/>
    <col min="13571" max="13571" width="40.85546875" customWidth="1"/>
    <col min="13572" max="13572" width="16.5703125" customWidth="1"/>
    <col min="13573" max="13573" width="13.5703125" customWidth="1"/>
    <col min="13574" max="13574" width="18.42578125" customWidth="1"/>
    <col min="13576" max="13576" width="11.5703125" bestFit="1" customWidth="1"/>
    <col min="13825" max="13825" width="3.7109375" customWidth="1"/>
    <col min="13826" max="13826" width="23.140625" customWidth="1"/>
    <col min="13827" max="13827" width="40.85546875" customWidth="1"/>
    <col min="13828" max="13828" width="16.5703125" customWidth="1"/>
    <col min="13829" max="13829" width="13.5703125" customWidth="1"/>
    <col min="13830" max="13830" width="18.42578125" customWidth="1"/>
    <col min="13832" max="13832" width="11.5703125" bestFit="1" customWidth="1"/>
    <col min="14081" max="14081" width="3.7109375" customWidth="1"/>
    <col min="14082" max="14082" width="23.140625" customWidth="1"/>
    <col min="14083" max="14083" width="40.85546875" customWidth="1"/>
    <col min="14084" max="14084" width="16.5703125" customWidth="1"/>
    <col min="14085" max="14085" width="13.5703125" customWidth="1"/>
    <col min="14086" max="14086" width="18.42578125" customWidth="1"/>
    <col min="14088" max="14088" width="11.5703125" bestFit="1" customWidth="1"/>
    <col min="14337" max="14337" width="3.7109375" customWidth="1"/>
    <col min="14338" max="14338" width="23.140625" customWidth="1"/>
    <col min="14339" max="14339" width="40.85546875" customWidth="1"/>
    <col min="14340" max="14340" width="16.5703125" customWidth="1"/>
    <col min="14341" max="14341" width="13.5703125" customWidth="1"/>
    <col min="14342" max="14342" width="18.42578125" customWidth="1"/>
    <col min="14344" max="14344" width="11.5703125" bestFit="1" customWidth="1"/>
    <col min="14593" max="14593" width="3.7109375" customWidth="1"/>
    <col min="14594" max="14594" width="23.140625" customWidth="1"/>
    <col min="14595" max="14595" width="40.85546875" customWidth="1"/>
    <col min="14596" max="14596" width="16.5703125" customWidth="1"/>
    <col min="14597" max="14597" width="13.5703125" customWidth="1"/>
    <col min="14598" max="14598" width="18.42578125" customWidth="1"/>
    <col min="14600" max="14600" width="11.5703125" bestFit="1" customWidth="1"/>
    <col min="14849" max="14849" width="3.7109375" customWidth="1"/>
    <col min="14850" max="14850" width="23.140625" customWidth="1"/>
    <col min="14851" max="14851" width="40.85546875" customWidth="1"/>
    <col min="14852" max="14852" width="16.5703125" customWidth="1"/>
    <col min="14853" max="14853" width="13.5703125" customWidth="1"/>
    <col min="14854" max="14854" width="18.42578125" customWidth="1"/>
    <col min="14856" max="14856" width="11.5703125" bestFit="1" customWidth="1"/>
    <col min="15105" max="15105" width="3.7109375" customWidth="1"/>
    <col min="15106" max="15106" width="23.140625" customWidth="1"/>
    <col min="15107" max="15107" width="40.85546875" customWidth="1"/>
    <col min="15108" max="15108" width="16.5703125" customWidth="1"/>
    <col min="15109" max="15109" width="13.5703125" customWidth="1"/>
    <col min="15110" max="15110" width="18.42578125" customWidth="1"/>
    <col min="15112" max="15112" width="11.5703125" bestFit="1" customWidth="1"/>
    <col min="15361" max="15361" width="3.7109375" customWidth="1"/>
    <col min="15362" max="15362" width="23.140625" customWidth="1"/>
    <col min="15363" max="15363" width="40.85546875" customWidth="1"/>
    <col min="15364" max="15364" width="16.5703125" customWidth="1"/>
    <col min="15365" max="15365" width="13.5703125" customWidth="1"/>
    <col min="15366" max="15366" width="18.42578125" customWidth="1"/>
    <col min="15368" max="15368" width="11.5703125" bestFit="1" customWidth="1"/>
    <col min="15617" max="15617" width="3.7109375" customWidth="1"/>
    <col min="15618" max="15618" width="23.140625" customWidth="1"/>
    <col min="15619" max="15619" width="40.85546875" customWidth="1"/>
    <col min="15620" max="15620" width="16.5703125" customWidth="1"/>
    <col min="15621" max="15621" width="13.5703125" customWidth="1"/>
    <col min="15622" max="15622" width="18.42578125" customWidth="1"/>
    <col min="15624" max="15624" width="11.5703125" bestFit="1" customWidth="1"/>
    <col min="15873" max="15873" width="3.7109375" customWidth="1"/>
    <col min="15874" max="15874" width="23.140625" customWidth="1"/>
    <col min="15875" max="15875" width="40.85546875" customWidth="1"/>
    <col min="15876" max="15876" width="16.5703125" customWidth="1"/>
    <col min="15877" max="15877" width="13.5703125" customWidth="1"/>
    <col min="15878" max="15878" width="18.42578125" customWidth="1"/>
    <col min="15880" max="15880" width="11.5703125" bestFit="1" customWidth="1"/>
    <col min="16129" max="16129" width="3.7109375" customWidth="1"/>
    <col min="16130" max="16130" width="23.140625" customWidth="1"/>
    <col min="16131" max="16131" width="40.85546875" customWidth="1"/>
    <col min="16132" max="16132" width="16.5703125" customWidth="1"/>
    <col min="16133" max="16133" width="13.5703125" customWidth="1"/>
    <col min="16134" max="16134" width="18.42578125" customWidth="1"/>
    <col min="16136" max="16136" width="11.5703125" bestFit="1" customWidth="1"/>
  </cols>
  <sheetData>
    <row r="1" spans="2:6" ht="14.25" x14ac:dyDescent="0.2">
      <c r="B1" s="1" t="s">
        <v>0</v>
      </c>
      <c r="C1" s="1"/>
      <c r="D1" s="1"/>
    </row>
    <row r="2" spans="2:6" ht="14.25" x14ac:dyDescent="0.2">
      <c r="B2" s="1" t="s">
        <v>1</v>
      </c>
      <c r="C2" s="1"/>
      <c r="D2" s="2"/>
    </row>
    <row r="3" spans="2:6" ht="14.25" x14ac:dyDescent="0.2">
      <c r="B3" s="1" t="s">
        <v>2</v>
      </c>
      <c r="C3" s="1"/>
      <c r="D3" s="3"/>
    </row>
    <row r="4" spans="2:6" ht="30" customHeight="1" x14ac:dyDescent="0.3">
      <c r="B4" s="1"/>
      <c r="C4" s="4" t="s">
        <v>51</v>
      </c>
      <c r="D4" s="5"/>
    </row>
    <row r="5" spans="2:6" ht="24" customHeight="1" x14ac:dyDescent="0.2">
      <c r="B5" s="1"/>
    </row>
    <row r="6" spans="2:6" ht="30" customHeight="1" x14ac:dyDescent="0.2">
      <c r="B6" s="6" t="s">
        <v>3</v>
      </c>
      <c r="C6" s="7" t="s">
        <v>4</v>
      </c>
      <c r="D6" s="8" t="s">
        <v>52</v>
      </c>
      <c r="E6" s="9" t="s">
        <v>5</v>
      </c>
      <c r="F6" s="10" t="s">
        <v>6</v>
      </c>
    </row>
    <row r="7" spans="2:6" ht="15" customHeight="1" thickBot="1" x14ac:dyDescent="0.3">
      <c r="B7" s="11">
        <v>4121</v>
      </c>
      <c r="C7" s="12" t="s">
        <v>7</v>
      </c>
      <c r="D7" s="13">
        <f>SUM(D8:D19)</f>
        <v>809650</v>
      </c>
      <c r="E7" s="14"/>
      <c r="F7" s="15">
        <f t="shared" ref="F7:F22" si="0">SUM(D7:E7)</f>
        <v>809650</v>
      </c>
    </row>
    <row r="8" spans="2:6" ht="12.75" customHeight="1" x14ac:dyDescent="0.2">
      <c r="B8" s="16" t="s">
        <v>8</v>
      </c>
      <c r="C8" s="17" t="s">
        <v>9</v>
      </c>
      <c r="D8" s="18">
        <v>7925</v>
      </c>
      <c r="E8" s="19"/>
      <c r="F8" s="20">
        <f t="shared" si="0"/>
        <v>7925</v>
      </c>
    </row>
    <row r="9" spans="2:6" ht="14.25" x14ac:dyDescent="0.2">
      <c r="B9" s="21"/>
      <c r="C9" s="22" t="s">
        <v>2</v>
      </c>
      <c r="D9" s="23">
        <v>250100</v>
      </c>
      <c r="E9" s="24"/>
      <c r="F9" s="25">
        <f t="shared" si="0"/>
        <v>250100</v>
      </c>
    </row>
    <row r="10" spans="2:6" ht="14.25" x14ac:dyDescent="0.2">
      <c r="B10" s="21"/>
      <c r="C10" s="22" t="s">
        <v>10</v>
      </c>
      <c r="D10" s="23">
        <v>37175</v>
      </c>
      <c r="E10" s="24"/>
      <c r="F10" s="25">
        <f t="shared" si="0"/>
        <v>37175</v>
      </c>
    </row>
    <row r="11" spans="2:6" ht="14.25" x14ac:dyDescent="0.2">
      <c r="B11" s="21" t="s">
        <v>11</v>
      </c>
      <c r="C11" s="22" t="s">
        <v>12</v>
      </c>
      <c r="D11" s="23">
        <v>5900</v>
      </c>
      <c r="E11" s="24"/>
      <c r="F11" s="25">
        <f t="shared" si="0"/>
        <v>5900</v>
      </c>
    </row>
    <row r="12" spans="2:6" ht="14.25" x14ac:dyDescent="0.2">
      <c r="B12" s="21" t="s">
        <v>13</v>
      </c>
      <c r="C12" s="22" t="s">
        <v>14</v>
      </c>
      <c r="D12" s="23">
        <v>18750</v>
      </c>
      <c r="E12" s="24"/>
      <c r="F12" s="25">
        <f t="shared" si="0"/>
        <v>18750</v>
      </c>
    </row>
    <row r="13" spans="2:6" ht="14.25" x14ac:dyDescent="0.2">
      <c r="B13" s="21" t="s">
        <v>11</v>
      </c>
      <c r="C13" s="22" t="s">
        <v>15</v>
      </c>
      <c r="D13" s="23">
        <v>16600</v>
      </c>
      <c r="E13" s="24"/>
      <c r="F13" s="25">
        <f t="shared" si="0"/>
        <v>16600</v>
      </c>
    </row>
    <row r="14" spans="2:6" ht="14.25" x14ac:dyDescent="0.2">
      <c r="B14" s="21" t="s">
        <v>11</v>
      </c>
      <c r="C14" s="22" t="s">
        <v>16</v>
      </c>
      <c r="D14" s="23">
        <v>21150</v>
      </c>
      <c r="E14" s="24"/>
      <c r="F14" s="25">
        <f t="shared" si="0"/>
        <v>21150</v>
      </c>
    </row>
    <row r="15" spans="2:6" ht="14.25" x14ac:dyDescent="0.2">
      <c r="B15" s="21" t="s">
        <v>11</v>
      </c>
      <c r="C15" s="22" t="s">
        <v>17</v>
      </c>
      <c r="D15" s="23">
        <v>9900</v>
      </c>
      <c r="E15" s="24"/>
      <c r="F15" s="25">
        <f t="shared" si="0"/>
        <v>9900</v>
      </c>
    </row>
    <row r="16" spans="2:6" ht="14.25" x14ac:dyDescent="0.2">
      <c r="B16" s="21" t="s">
        <v>11</v>
      </c>
      <c r="C16" s="22" t="s">
        <v>18</v>
      </c>
      <c r="D16" s="23">
        <v>356750</v>
      </c>
      <c r="E16" s="24"/>
      <c r="F16" s="25">
        <f t="shared" si="0"/>
        <v>356750</v>
      </c>
    </row>
    <row r="17" spans="2:6" ht="14.25" x14ac:dyDescent="0.2">
      <c r="B17" s="21"/>
      <c r="C17" s="22" t="s">
        <v>19</v>
      </c>
      <c r="D17" s="23">
        <v>43450</v>
      </c>
      <c r="E17" s="24"/>
      <c r="F17" s="25">
        <f t="shared" si="0"/>
        <v>43450</v>
      </c>
    </row>
    <row r="18" spans="2:6" ht="14.25" x14ac:dyDescent="0.2">
      <c r="B18" s="21"/>
      <c r="C18" s="16" t="s">
        <v>20</v>
      </c>
      <c r="D18" s="23">
        <v>31150</v>
      </c>
      <c r="E18" s="24"/>
      <c r="F18" s="25">
        <f t="shared" si="0"/>
        <v>31150</v>
      </c>
    </row>
    <row r="19" spans="2:6" ht="15" thickBot="1" x14ac:dyDescent="0.25">
      <c r="B19" s="26"/>
      <c r="C19" s="27" t="s">
        <v>21</v>
      </c>
      <c r="D19" s="28">
        <v>10800</v>
      </c>
      <c r="E19" s="29"/>
      <c r="F19" s="30">
        <f t="shared" si="0"/>
        <v>10800</v>
      </c>
    </row>
    <row r="20" spans="2:6" ht="16.899999999999999" customHeight="1" x14ac:dyDescent="0.2">
      <c r="B20" s="31" t="s">
        <v>22</v>
      </c>
      <c r="C20" s="32" t="s">
        <v>23</v>
      </c>
      <c r="D20" s="18">
        <v>3000</v>
      </c>
      <c r="E20" s="33"/>
      <c r="F20" s="34">
        <f t="shared" si="0"/>
        <v>3000</v>
      </c>
    </row>
    <row r="21" spans="2:6" ht="15.6" customHeight="1" x14ac:dyDescent="0.2">
      <c r="B21" s="31" t="s">
        <v>24</v>
      </c>
      <c r="C21" s="31" t="s">
        <v>25</v>
      </c>
      <c r="D21" s="35">
        <v>100</v>
      </c>
      <c r="E21" s="24"/>
      <c r="F21" s="25">
        <f t="shared" si="0"/>
        <v>100</v>
      </c>
    </row>
    <row r="22" spans="2:6" ht="16.5" customHeight="1" x14ac:dyDescent="0.25">
      <c r="B22" s="26"/>
      <c r="C22" s="36" t="s">
        <v>26</v>
      </c>
      <c r="D22" s="37">
        <f>SUM(D7+D20+D21)</f>
        <v>812750</v>
      </c>
      <c r="E22" s="24"/>
      <c r="F22" s="38">
        <f t="shared" si="0"/>
        <v>812750</v>
      </c>
    </row>
    <row r="23" spans="2:6" ht="15" x14ac:dyDescent="0.25">
      <c r="B23" s="1"/>
      <c r="C23" s="39"/>
      <c r="D23" s="40"/>
    </row>
    <row r="24" spans="2:6" ht="12.75" customHeight="1" x14ac:dyDescent="0.2">
      <c r="B24" s="1"/>
      <c r="C24" s="1"/>
      <c r="D24" s="41"/>
    </row>
    <row r="25" spans="2:6" ht="27" customHeight="1" x14ac:dyDescent="0.2">
      <c r="B25" s="6" t="s">
        <v>3</v>
      </c>
      <c r="C25" s="7" t="s">
        <v>27</v>
      </c>
      <c r="D25" s="8" t="s">
        <v>52</v>
      </c>
      <c r="E25" s="9" t="s">
        <v>5</v>
      </c>
      <c r="F25" s="10" t="s">
        <v>6</v>
      </c>
    </row>
    <row r="26" spans="2:6" ht="14.25" x14ac:dyDescent="0.2">
      <c r="B26" s="42" t="s">
        <v>28</v>
      </c>
      <c r="C26" s="43" t="s">
        <v>29</v>
      </c>
      <c r="D26" s="44">
        <v>100000</v>
      </c>
      <c r="E26" s="45"/>
      <c r="F26" s="25">
        <f t="shared" ref="F26:F32" si="1">SUM(D26:E26)</f>
        <v>100000</v>
      </c>
    </row>
    <row r="27" spans="2:6" ht="14.25" x14ac:dyDescent="0.2">
      <c r="B27" s="42" t="s">
        <v>30</v>
      </c>
      <c r="C27" s="43" t="s">
        <v>31</v>
      </c>
      <c r="D27" s="44">
        <v>400</v>
      </c>
      <c r="E27" s="31"/>
      <c r="F27" s="25">
        <f t="shared" si="1"/>
        <v>400</v>
      </c>
    </row>
    <row r="28" spans="2:6" ht="14.25" x14ac:dyDescent="0.2">
      <c r="B28" s="42" t="s">
        <v>32</v>
      </c>
      <c r="C28" s="43" t="s">
        <v>53</v>
      </c>
      <c r="D28" s="44">
        <v>8000</v>
      </c>
      <c r="E28" s="45"/>
      <c r="F28" s="25">
        <f t="shared" si="1"/>
        <v>8000</v>
      </c>
    </row>
    <row r="29" spans="2:6" ht="14.25" x14ac:dyDescent="0.2">
      <c r="B29" s="42" t="s">
        <v>33</v>
      </c>
      <c r="C29" s="43" t="s">
        <v>34</v>
      </c>
      <c r="D29" s="44">
        <v>1100</v>
      </c>
      <c r="E29" s="31"/>
      <c r="F29" s="25">
        <f t="shared" si="1"/>
        <v>1100</v>
      </c>
    </row>
    <row r="30" spans="2:6" ht="14.25" x14ac:dyDescent="0.2">
      <c r="B30" s="42" t="s">
        <v>35</v>
      </c>
      <c r="C30" s="43" t="s">
        <v>36</v>
      </c>
      <c r="D30" s="44">
        <v>20</v>
      </c>
      <c r="E30" s="31"/>
      <c r="F30" s="25">
        <f t="shared" si="1"/>
        <v>20</v>
      </c>
    </row>
    <row r="31" spans="2:6" ht="14.25" x14ac:dyDescent="0.2">
      <c r="B31" s="42" t="s">
        <v>37</v>
      </c>
      <c r="C31" s="43" t="s">
        <v>38</v>
      </c>
      <c r="D31" s="44">
        <v>233000</v>
      </c>
      <c r="E31" s="31"/>
      <c r="F31" s="25">
        <f t="shared" si="1"/>
        <v>233000</v>
      </c>
    </row>
    <row r="32" spans="2:6" ht="14.25" x14ac:dyDescent="0.2">
      <c r="B32" s="46" t="s">
        <v>39</v>
      </c>
      <c r="C32" s="43" t="s">
        <v>40</v>
      </c>
      <c r="D32" s="44">
        <v>16000</v>
      </c>
      <c r="E32" s="45"/>
      <c r="F32" s="25">
        <f t="shared" si="1"/>
        <v>16000</v>
      </c>
    </row>
    <row r="33" spans="2:8" ht="14.25" x14ac:dyDescent="0.2">
      <c r="B33" s="47" t="s">
        <v>41</v>
      </c>
      <c r="C33" s="31" t="s">
        <v>42</v>
      </c>
      <c r="D33" s="44">
        <v>54000</v>
      </c>
      <c r="E33" s="31"/>
      <c r="F33" s="25">
        <f t="shared" ref="F33" si="2">SUM(D33:E33)</f>
        <v>54000</v>
      </c>
      <c r="H33" s="48"/>
    </row>
    <row r="34" spans="2:8" ht="14.25" x14ac:dyDescent="0.2">
      <c r="B34" s="42" t="s">
        <v>43</v>
      </c>
      <c r="C34" s="49" t="s">
        <v>44</v>
      </c>
      <c r="D34" s="44">
        <v>150000</v>
      </c>
      <c r="E34" s="45"/>
      <c r="F34" s="25">
        <f>SUM(D34:E34)</f>
        <v>150000</v>
      </c>
    </row>
    <row r="35" spans="2:8" ht="16.5" customHeight="1" x14ac:dyDescent="0.2">
      <c r="B35" s="42" t="s">
        <v>45</v>
      </c>
      <c r="C35" s="49" t="s">
        <v>46</v>
      </c>
      <c r="D35" s="44">
        <v>30000</v>
      </c>
      <c r="E35" s="45">
        <v>-5000</v>
      </c>
      <c r="F35" s="25">
        <f>SUM(D35:E35)</f>
        <v>25000</v>
      </c>
    </row>
    <row r="36" spans="2:8" ht="14.25" customHeight="1" x14ac:dyDescent="0.2">
      <c r="B36" s="42" t="s">
        <v>47</v>
      </c>
      <c r="C36" s="49" t="s">
        <v>48</v>
      </c>
      <c r="D36" s="44">
        <v>40000</v>
      </c>
      <c r="E36" s="45">
        <v>5000</v>
      </c>
      <c r="F36" s="25">
        <f>SUM(D36:E36)</f>
        <v>45000</v>
      </c>
    </row>
    <row r="37" spans="2:8" ht="14.25" customHeight="1" x14ac:dyDescent="0.2">
      <c r="B37" s="42" t="s">
        <v>55</v>
      </c>
      <c r="C37" s="49" t="s">
        <v>56</v>
      </c>
      <c r="D37" s="44"/>
      <c r="E37" s="25">
        <v>80000</v>
      </c>
      <c r="F37" s="25">
        <f>SUM(D37:E37)</f>
        <v>80000</v>
      </c>
    </row>
    <row r="38" spans="2:8" ht="14.25" customHeight="1" x14ac:dyDescent="0.2">
      <c r="B38" s="50"/>
      <c r="C38" s="49"/>
      <c r="D38" s="44"/>
      <c r="E38" s="45"/>
      <c r="F38" s="25"/>
    </row>
    <row r="39" spans="2:8" ht="17.25" customHeight="1" x14ac:dyDescent="0.25">
      <c r="B39" s="50"/>
      <c r="C39" s="51" t="s">
        <v>49</v>
      </c>
      <c r="D39" s="37">
        <f>SUM(D26:D38)</f>
        <v>632520</v>
      </c>
      <c r="E39" s="52">
        <f>SUM(E26:E38)</f>
        <v>80000</v>
      </c>
      <c r="F39" s="38">
        <f>SUM(D39:E39)</f>
        <v>712520</v>
      </c>
    </row>
    <row r="40" spans="2:8" ht="24.75" customHeight="1" x14ac:dyDescent="0.25">
      <c r="B40" s="53"/>
      <c r="C40" s="54"/>
      <c r="D40" s="55"/>
      <c r="E40" s="56"/>
      <c r="F40" s="56"/>
    </row>
    <row r="41" spans="2:8" ht="29.25" customHeight="1" x14ac:dyDescent="0.2">
      <c r="B41" s="22"/>
      <c r="C41" s="22"/>
      <c r="D41" s="8" t="s">
        <v>52</v>
      </c>
      <c r="E41" s="9" t="s">
        <v>5</v>
      </c>
      <c r="F41" s="10" t="s">
        <v>6</v>
      </c>
    </row>
    <row r="42" spans="2:8" ht="30" customHeight="1" x14ac:dyDescent="0.25">
      <c r="B42" s="22"/>
      <c r="C42" s="36" t="s">
        <v>26</v>
      </c>
      <c r="D42" s="57">
        <f>+D22</f>
        <v>812750</v>
      </c>
      <c r="E42" s="24"/>
      <c r="F42" s="38">
        <f>SUM(D42:E42)</f>
        <v>812750</v>
      </c>
    </row>
    <row r="43" spans="2:8" ht="31.5" customHeight="1" x14ac:dyDescent="0.25">
      <c r="B43" s="22"/>
      <c r="C43" s="36" t="s">
        <v>49</v>
      </c>
      <c r="D43" s="57">
        <f>-D39</f>
        <v>-632520</v>
      </c>
      <c r="E43" s="52">
        <v>-80000</v>
      </c>
      <c r="F43" s="38">
        <f>SUM(D43:E43)</f>
        <v>-712520</v>
      </c>
    </row>
    <row r="44" spans="2:8" ht="32.25" customHeight="1" x14ac:dyDescent="0.25">
      <c r="B44" s="58">
        <v>8115</v>
      </c>
      <c r="C44" s="59" t="s">
        <v>50</v>
      </c>
      <c r="D44" s="37">
        <f>+D43+D42</f>
        <v>180230</v>
      </c>
      <c r="E44" s="52">
        <v>-80000</v>
      </c>
      <c r="F44" s="37">
        <f>SUM(F42:F43)</f>
        <v>100230</v>
      </c>
    </row>
    <row r="45" spans="2:8" ht="15" x14ac:dyDescent="0.25">
      <c r="B45" s="41"/>
      <c r="C45" s="40"/>
      <c r="D45" s="60"/>
    </row>
    <row r="46" spans="2:8" ht="37.5" customHeight="1" x14ac:dyDescent="0.25">
      <c r="B46" s="61"/>
      <c r="C46" s="40"/>
      <c r="D46" s="60"/>
      <c r="F46" s="48"/>
    </row>
    <row r="47" spans="2:8" ht="15" x14ac:dyDescent="0.25">
      <c r="B47" s="62"/>
      <c r="C47" s="63"/>
      <c r="D47" s="64"/>
    </row>
    <row r="48" spans="2:8" ht="15" x14ac:dyDescent="0.25">
      <c r="B48" t="s">
        <v>54</v>
      </c>
      <c r="C48" s="64"/>
      <c r="D48" s="64"/>
    </row>
    <row r="49" spans="3:4" x14ac:dyDescent="0.2">
      <c r="C49" s="2"/>
      <c r="D49" s="2"/>
    </row>
    <row r="50" spans="3:4" x14ac:dyDescent="0.2">
      <c r="C50" s="2"/>
      <c r="D50" s="2"/>
    </row>
  </sheetData>
  <pageMargins left="0.25" right="0.25" top="0.75" bottom="0.75" header="0.3" footer="0.3"/>
  <pageSetup paperSize="9" scale="8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1 2026</vt:lpstr>
      <vt:lpstr>'1 2026'!Oblast_tisku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420602120019</dc:creator>
  <cp:lastModifiedBy>420602120019</cp:lastModifiedBy>
  <cp:lastPrinted>2026-06-29T18:51:51Z</cp:lastPrinted>
  <dcterms:created xsi:type="dcterms:W3CDTF">2026-05-11T17:35:44Z</dcterms:created>
  <dcterms:modified xsi:type="dcterms:W3CDTF">2026-06-29T19:06:44Z</dcterms:modified>
</cp:coreProperties>
</file>